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25" windowWidth="28800" windowHeight="13680" activeTab="1"/>
  </bookViews>
  <sheets>
    <sheet name="INSTRUCTIONS" sheetId="3" r:id="rId1"/>
    <sheet name="MATCH VERIFICATION " sheetId="1" r:id="rId2"/>
    <sheet name="Calculations" sheetId="2" state="hidden" r:id="rId3"/>
  </sheets>
  <definedNames>
    <definedName name="lstMetrics">OFFSET('MATCH VERIFICATION '!$B$8:$B$39,0,0,COUNTA('MATCH VERIFICATION '!$B$8:$B$39))</definedName>
    <definedName name="lstYears">OFFSET('MATCH VERIFICATION '!$B$7:$F$7,0,1,1,COUNTA('MATCH VERIFICATION '!$B$7:$F$7)-1)</definedName>
    <definedName name="SelectedYear">INSTRUCTIONS!$M$2</definedName>
  </definedNames>
  <calcPr calcId="145621"/>
</workbook>
</file>

<file path=xl/calcChain.xml><?xml version="1.0" encoding="utf-8"?>
<calcChain xmlns="http://schemas.openxmlformats.org/spreadsheetml/2006/main">
  <c r="C43" i="1" l="1"/>
  <c r="C36" i="1"/>
  <c r="C28" i="1"/>
  <c r="C18" i="1" l="1"/>
  <c r="M2" i="3" l="1"/>
  <c r="B39" i="2" l="1"/>
  <c r="A32" i="2"/>
  <c r="A33" i="2"/>
  <c r="A34" i="2"/>
  <c r="A35" i="2"/>
  <c r="A36" i="2"/>
  <c r="A37" i="2"/>
  <c r="A38" i="2"/>
  <c r="A39" i="2"/>
  <c r="B15" i="2" l="1"/>
  <c r="B16" i="2"/>
  <c r="B17" i="2"/>
  <c r="B18" i="2"/>
  <c r="B19" i="2"/>
  <c r="B20" i="2"/>
  <c r="B21" i="2"/>
  <c r="B22" i="2"/>
  <c r="B23" i="2"/>
  <c r="B24" i="2"/>
  <c r="B25" i="2"/>
  <c r="B26" i="2"/>
  <c r="B27" i="2"/>
  <c r="B28" i="2"/>
  <c r="B29" i="2"/>
  <c r="B9" i="2" l="1"/>
  <c r="A9" i="2" s="1"/>
  <c r="B10" i="2"/>
  <c r="B11" i="2"/>
  <c r="A11" i="2" s="1"/>
  <c r="B12" i="2"/>
  <c r="A12" i="2" s="1"/>
  <c r="B8" i="2"/>
  <c r="A8" i="2" s="1"/>
  <c r="B30" i="2"/>
  <c r="B31" i="2"/>
  <c r="B32" i="2"/>
  <c r="B33" i="2"/>
  <c r="B34" i="2"/>
  <c r="B35" i="2"/>
  <c r="B36" i="2"/>
  <c r="B37" i="2"/>
  <c r="B38" i="2"/>
  <c r="A16" i="2"/>
  <c r="A17" i="2"/>
  <c r="A18" i="2"/>
  <c r="A19" i="2"/>
  <c r="A20" i="2"/>
  <c r="A21" i="2"/>
  <c r="A22" i="2"/>
  <c r="A23" i="2"/>
  <c r="A24" i="2"/>
  <c r="A25" i="2"/>
  <c r="A26" i="2"/>
  <c r="A27" i="2"/>
  <c r="A28" i="2"/>
  <c r="A29" i="2"/>
  <c r="A30" i="2"/>
  <c r="A31" i="2"/>
  <c r="A15" i="2"/>
  <c r="C3" i="2"/>
  <c r="C4" i="2" s="1"/>
  <c r="E36" i="2" l="1"/>
  <c r="D36" i="2"/>
  <c r="C36" i="2"/>
  <c r="G36" i="2"/>
  <c r="F36" i="2"/>
  <c r="E32" i="2"/>
  <c r="F32" i="2"/>
  <c r="G32" i="2"/>
  <c r="D32" i="2"/>
  <c r="C32" i="2"/>
  <c r="G31" i="2"/>
  <c r="D31" i="2"/>
  <c r="C31" i="2"/>
  <c r="E31" i="2"/>
  <c r="F31" i="2"/>
  <c r="A10" i="2"/>
  <c r="F30" i="2"/>
  <c r="D30" i="2"/>
  <c r="C30" i="2"/>
  <c r="E30" i="2"/>
  <c r="G30" i="2"/>
  <c r="G7" i="2"/>
  <c r="F7" i="2" s="1"/>
  <c r="E7" i="2" s="1"/>
  <c r="D7" i="2" s="1"/>
  <c r="C7" i="2" s="1"/>
  <c r="D4" i="2"/>
  <c r="D3" i="2"/>
  <c r="G6" i="2" l="1"/>
  <c r="G35" i="2" s="1"/>
  <c r="G37" i="2" l="1"/>
  <c r="G39" i="2"/>
  <c r="G38" i="2"/>
  <c r="G33" i="2"/>
  <c r="G29" i="2"/>
  <c r="G34" i="2"/>
  <c r="G15" i="2"/>
  <c r="G16" i="2"/>
  <c r="G18" i="2"/>
  <c r="G20" i="2"/>
  <c r="G22" i="2"/>
  <c r="G24" i="2"/>
  <c r="G26" i="2"/>
  <c r="G28" i="2"/>
  <c r="G17" i="2"/>
  <c r="G19" i="2"/>
  <c r="G21" i="2"/>
  <c r="G23" i="2"/>
  <c r="G25" i="2"/>
  <c r="G27" i="2"/>
  <c r="G8" i="2"/>
  <c r="G9" i="2"/>
  <c r="G10" i="2"/>
  <c r="G11" i="2"/>
  <c r="G12" i="2"/>
  <c r="F6" i="2"/>
  <c r="F35" i="2" s="1"/>
  <c r="F37" i="2" l="1"/>
  <c r="F39" i="2"/>
  <c r="F38" i="2"/>
  <c r="F33" i="2"/>
  <c r="F29" i="2"/>
  <c r="F34" i="2"/>
  <c r="F15" i="2"/>
  <c r="F16" i="2"/>
  <c r="F18" i="2"/>
  <c r="F20" i="2"/>
  <c r="F22" i="2"/>
  <c r="F24" i="2"/>
  <c r="F26" i="2"/>
  <c r="F28" i="2"/>
  <c r="F17" i="2"/>
  <c r="F19" i="2"/>
  <c r="F21" i="2"/>
  <c r="F23" i="2"/>
  <c r="F25" i="2"/>
  <c r="F27" i="2"/>
  <c r="F8" i="2"/>
  <c r="F9" i="2"/>
  <c r="H9" i="2" s="1"/>
  <c r="F10" i="2"/>
  <c r="F11" i="2"/>
  <c r="H11" i="2" s="1"/>
  <c r="F12" i="2"/>
  <c r="H12" i="2" s="1"/>
  <c r="E6" i="2"/>
  <c r="E35" i="2" s="1"/>
  <c r="E37" i="2" l="1"/>
  <c r="E39" i="2"/>
  <c r="E38" i="2"/>
  <c r="E33" i="2"/>
  <c r="E29" i="2"/>
  <c r="E34" i="2"/>
  <c r="E15" i="2"/>
  <c r="E16" i="2"/>
  <c r="E18" i="2"/>
  <c r="E20" i="2"/>
  <c r="E22" i="2"/>
  <c r="E24" i="2"/>
  <c r="E26" i="2"/>
  <c r="E28" i="2"/>
  <c r="E17" i="2"/>
  <c r="E19" i="2"/>
  <c r="E21" i="2"/>
  <c r="E23" i="2"/>
  <c r="E25" i="2"/>
  <c r="E27" i="2"/>
  <c r="E8" i="2"/>
  <c r="E9" i="2"/>
  <c r="E10" i="2"/>
  <c r="E11" i="2"/>
  <c r="E12" i="2"/>
  <c r="H10" i="2"/>
  <c r="H8" i="2"/>
  <c r="D6" i="2"/>
  <c r="D35" i="2" s="1"/>
  <c r="C6" i="2"/>
  <c r="C35" i="2" s="1"/>
  <c r="C37" i="2" l="1"/>
  <c r="C39" i="2"/>
  <c r="D37" i="2"/>
  <c r="D39" i="2"/>
  <c r="C38" i="2"/>
  <c r="C33" i="2"/>
  <c r="D38" i="2"/>
  <c r="D33" i="2"/>
  <c r="C29" i="2"/>
  <c r="C34" i="2"/>
  <c r="D29" i="2"/>
  <c r="D34" i="2"/>
  <c r="D15" i="2"/>
  <c r="D16" i="2"/>
  <c r="D18" i="2"/>
  <c r="D20" i="2"/>
  <c r="D22" i="2"/>
  <c r="D24" i="2"/>
  <c r="D26" i="2"/>
  <c r="D28" i="2"/>
  <c r="D17" i="2"/>
  <c r="D19" i="2"/>
  <c r="D21" i="2"/>
  <c r="D23" i="2"/>
  <c r="D25" i="2"/>
  <c r="D27" i="2"/>
  <c r="C15" i="2"/>
  <c r="C16" i="2"/>
  <c r="C18" i="2"/>
  <c r="C20" i="2"/>
  <c r="C22" i="2"/>
  <c r="C24" i="2"/>
  <c r="C26" i="2"/>
  <c r="C28" i="2"/>
  <c r="C17" i="2"/>
  <c r="C19" i="2"/>
  <c r="C21" i="2"/>
  <c r="C23" i="2"/>
  <c r="C25" i="2"/>
  <c r="C27" i="2"/>
  <c r="D8" i="2"/>
  <c r="D10" i="2"/>
  <c r="D12" i="2"/>
  <c r="D9" i="2"/>
  <c r="D11" i="2"/>
  <c r="C8" i="2"/>
  <c r="C10" i="2"/>
  <c r="C12" i="2"/>
  <c r="C9" i="2"/>
  <c r="C11" i="2"/>
  <c r="C17" i="1"/>
</calcChain>
</file>

<file path=xl/sharedStrings.xml><?xml version="1.0" encoding="utf-8"?>
<sst xmlns="http://schemas.openxmlformats.org/spreadsheetml/2006/main" count="70" uniqueCount="64">
  <si>
    <t>This year</t>
  </si>
  <si>
    <t>Previous Year</t>
  </si>
  <si>
    <t>Key Metrics</t>
  </si>
  <si>
    <t>Position</t>
  </si>
  <si>
    <t>All Metrics (works up to 25 metrics)</t>
  </si>
  <si>
    <t>OPERATING EXPENSES</t>
  </si>
  <si>
    <t>This worksheet is used for the Financial Report calculations and should remain hidden.</t>
  </si>
  <si>
    <t>ACQUISITION/REHAB</t>
  </si>
  <si>
    <t>RENTAL ASSISTANCE</t>
  </si>
  <si>
    <t>SUPPORTIVE SERVICES</t>
  </si>
  <si>
    <t xml:space="preserve">HMIS </t>
  </si>
  <si>
    <t xml:space="preserve">ADMINISTRATIVE </t>
  </si>
  <si>
    <t xml:space="preserve">LEASING </t>
  </si>
  <si>
    <t>Leasing funds do not need to be matched</t>
  </si>
  <si>
    <t>TOTAL MATCH ELIGIBLE FUNDING</t>
  </si>
  <si>
    <t>TOTAL HUD FUNDING REQUEST</t>
  </si>
  <si>
    <t xml:space="preserve">CASH MATCH CONTRIBUTION </t>
  </si>
  <si>
    <t xml:space="preserve">Ex. Americorp Volunteers </t>
  </si>
  <si>
    <t xml:space="preserve">HSH MATCH VERIFICATION WORKSHEET </t>
  </si>
  <si>
    <t xml:space="preserve">HSH SUB-RECIPIENTS WILL BE REQUIRED TO DOCUMENT AND VERIFY ALL MATCH SOURCES PROVIDED AT THE TIME OF THE SUBMISSION OF THE EX. 2 APPLICATION AND THEN AGAIN AT THE MID-POINT OF THE GRANT YEAR. </t>
  </si>
  <si>
    <t>DATE :</t>
  </si>
  <si>
    <t>Ex. HSH General Fund grant</t>
  </si>
  <si>
    <r>
      <rPr>
        <b/>
        <sz val="12"/>
        <color theme="4" tint="-0.249977111117893"/>
        <rFont val="Euphemia"/>
        <family val="2"/>
        <scheme val="major"/>
      </rPr>
      <t xml:space="preserve">PART 4: </t>
    </r>
    <r>
      <rPr>
        <sz val="12"/>
        <color theme="4" tint="-0.249977111117893"/>
        <rFont val="Euphemia"/>
        <family val="2"/>
        <scheme val="major"/>
      </rPr>
      <t xml:space="preserve">Please document any in-kind match sources goods or services your project uses as match. </t>
    </r>
  </si>
  <si>
    <t>AGENCY NAME:</t>
  </si>
  <si>
    <t xml:space="preserve">I acknowledge my agency's commitment to providing the following match resources to meet my Continuum of Care funding responsibilities. </t>
  </si>
  <si>
    <t xml:space="preserve">HUD REQUIRED MATCH CONTRIBUTION </t>
  </si>
  <si>
    <t xml:space="preserve">VALUE OF PROFESSIONAL/VOLUNTEER IN KIND SERVICES MATCH CONTRIBUTION </t>
  </si>
  <si>
    <t xml:space="preserve">VALUE OF IN KIND MATCH GOODS </t>
  </si>
  <si>
    <t>YES</t>
  </si>
  <si>
    <t xml:space="preserve">PROJECT NAME: </t>
  </si>
  <si>
    <t xml:space="preserve">Mattress King: new mattresses for units </t>
  </si>
  <si>
    <r>
      <t xml:space="preserve">PART 2: CASH MATCH </t>
    </r>
    <r>
      <rPr>
        <sz val="12"/>
        <color theme="4"/>
        <rFont val="Euphemia"/>
        <family val="2"/>
        <scheme val="major"/>
      </rPr>
      <t xml:space="preserve">Please document all of the cash resources your project is using as match. </t>
    </r>
  </si>
  <si>
    <t>2a. DOCUMENT THE CASH MATCH SOURCE</t>
  </si>
  <si>
    <t xml:space="preserve">2b. VALUE OF THE COMMITMENT </t>
  </si>
  <si>
    <t>2d. AFFIRM CASH MATCH RECORD KEEPING IN GENERAL LEDGER</t>
  </si>
  <si>
    <t>2e. WRITTEN COMMITMENT OF CASH MATCH ON HAND</t>
  </si>
  <si>
    <t>1a. COC ELIGIBLE ACTIVITY</t>
  </si>
  <si>
    <t xml:space="preserve">1b. DOCUMENT  HUD FUNDING REQUEST  </t>
  </si>
  <si>
    <t>1c. NOTES</t>
  </si>
  <si>
    <t xml:space="preserve">3d. IDENTIFY IN-KIND SERVICES MATCH RECORD KEEPING </t>
  </si>
  <si>
    <t>3e. SIGNED MOU OF IN-KIND MATCH ON HAND</t>
  </si>
  <si>
    <t xml:space="preserve">4d. AFFIRM  IN-KIND MATCH RECORD KEEPING IN GENERAL LEDGER </t>
  </si>
  <si>
    <t>4e. DOCUMENTATION OF PROPERTY/EQUIPMENT/DONATION AND ITS VALUE ON HAND</t>
  </si>
  <si>
    <t>PLEASE READ THESE INSTRUCTIONS IN THEIR ENTIRETY BEFORE FILLING OUT THE MATCH VERIFICATION SPREADSHEET</t>
  </si>
  <si>
    <r>
      <rPr>
        <b/>
        <sz val="12"/>
        <color rgb="FF00B050"/>
        <rFont val="Euphemia UCAS"/>
        <family val="2"/>
      </rPr>
      <t>PART 1: PROJECT BUDGET</t>
    </r>
    <r>
      <rPr>
        <b/>
        <sz val="12"/>
        <color rgb="FF00B050"/>
        <rFont val="Euphemia"/>
        <family val="2"/>
        <scheme val="major"/>
      </rPr>
      <t xml:space="preserve"> </t>
    </r>
    <r>
      <rPr>
        <sz val="12"/>
        <color rgb="FF00B050"/>
        <rFont val="Euphemia"/>
        <family val="2"/>
        <scheme val="major"/>
      </rPr>
      <t xml:space="preserve">Please fill in the project budget as it was submitted to HUD.  If the project has amended the budget please make those changes and highlight the change in the notes section </t>
    </r>
  </si>
  <si>
    <r>
      <t xml:space="preserve">PART 3: IN-KIND PROFESSIONAL/VOLUNTEERS SERVICES MATCH </t>
    </r>
    <r>
      <rPr>
        <sz val="12"/>
        <color theme="4"/>
        <rFont val="Euphemia"/>
        <family val="2"/>
        <scheme val="major"/>
      </rPr>
      <t xml:space="preserve">Please document any in-kind professional or volunteer services your project uses as match. </t>
    </r>
  </si>
  <si>
    <t xml:space="preserve">PART 5. Agency Verification </t>
  </si>
  <si>
    <r>
      <rPr>
        <b/>
        <sz val="14"/>
        <color rgb="FF00B050"/>
        <rFont val="Euphemia UCAS"/>
        <family val="2"/>
      </rPr>
      <t>PART 1</t>
    </r>
    <r>
      <rPr>
        <b/>
        <sz val="14"/>
        <color theme="1"/>
        <rFont val="Euphemia UCAS"/>
        <family val="2"/>
      </rPr>
      <t xml:space="preserve"> </t>
    </r>
    <r>
      <rPr>
        <sz val="12"/>
        <color theme="1"/>
        <rFont val="Euphemia"/>
        <family val="2"/>
        <scheme val="major"/>
      </rPr>
      <t xml:space="preserve">is the project sponsor’s budget as it was submitted to HUD.  If the project has experienced budgetary changes from what was submitted to HUD, please identify those changes in the notes section. 
Row 17 auto-calculates the required match that each project sponsor should be providing. 
Row 18 auto-calculates the match sources that the project sponsor identifies in the spreadsheet. 
Row 17 and Row 18 must be equal. </t>
    </r>
  </si>
  <si>
    <t xml:space="preserve">HSH REQUIRED CONTINUUM OF CARE MATCH VERIFICATON </t>
  </si>
  <si>
    <r>
      <rPr>
        <b/>
        <sz val="14"/>
        <color rgb="FF00B050"/>
        <rFont val="Euphemia UCAS"/>
        <family val="2"/>
      </rPr>
      <t>PART 2</t>
    </r>
    <r>
      <rPr>
        <sz val="14"/>
        <color theme="1"/>
        <rFont val="Euphemia UCAS"/>
        <family val="2"/>
      </rPr>
      <t xml:space="preserve"> </t>
    </r>
    <r>
      <rPr>
        <sz val="12"/>
        <color theme="1"/>
        <rFont val="Euphemia UCAS"/>
        <family val="2"/>
      </rPr>
      <t xml:space="preserve">Documents cash match resources.  
2a. Identify the source of the cash match funds- If the program has an HSH general fund contract that provides matching dollars to the CoC funded project, those funds must be identified as match. If other cash match resources are available through grants or fundraising, they should be documented in PART 2a.  
2b. Value of match commitment- Document the amount of funding that the project expects to receive. 
2c. CoC eligible activity- The project must be able to attribute the funding to an eligible CoC activity. Cash match  may be attributed to any eligible CoC activity even activity not in the CoC budget. Please select from the drop down menu the eligible activity to which the match is being attributed.
2d. Record keeping-HUD suggests that project sponsors maintain financial records of cash match in the general ledger.
2e. HUD requires project sponsors to have a written commitment of cash match. Please refer to the HSH Match Process Map to ensure that all HUD requirements for a written commitment of cash match can be satisfied.  2b. Value of match commitment- Document the amount of funding that the project expects to receive. 
2c. CoC eligible activity- The project must be able to attribute match to an eligible CoC activity. Match may reasonably be attributed to </t>
    </r>
    <r>
      <rPr>
        <u/>
        <sz val="12"/>
        <color theme="1"/>
        <rFont val="Euphemia UCAS"/>
        <family val="2"/>
      </rPr>
      <t>any</t>
    </r>
    <r>
      <rPr>
        <sz val="12"/>
        <color theme="1"/>
        <rFont val="Euphemia UCAS"/>
        <family val="2"/>
      </rPr>
      <t xml:space="preserve"> eligible CoC activity even activity not in the CoC budget. Please select from the drop down menu which eligible activity to which the match is being attributed. 
2d. Record keeping-HUD suggest that project sponsors maintain financial records of cash match in the general ledger.
2e. HUD requires that a written commitment of cash match is available. Please refer to the HSH Match Process Map to ensure that all HUD requirements for a written commitment of cash match can be satisfied.</t>
    </r>
  </si>
  <si>
    <r>
      <rPr>
        <b/>
        <sz val="14"/>
        <color rgb="FF00B050"/>
        <rFont val="Euphemia UCAS"/>
        <family val="2"/>
      </rPr>
      <t>PART 3</t>
    </r>
    <r>
      <rPr>
        <b/>
        <sz val="14"/>
        <color theme="1"/>
        <rFont val="Euphemia UCAS"/>
        <family val="2"/>
      </rPr>
      <t xml:space="preserve"> </t>
    </r>
    <r>
      <rPr>
        <sz val="12"/>
        <color theme="1"/>
        <rFont val="Euphemia"/>
        <family val="2"/>
        <scheme val="major"/>
      </rPr>
      <t xml:space="preserve">Documents in-kind match for volunteer or professional services. 
3a.  Identify the source of non-cash volunteer or professional services.
3b.  Value of match commitment-The project sponsor must be able to quantify the worth of the professional services. Professional service partners should be able to provide the monetary value of the services.  Volunteer service hour estimates can be found online.  
3c. CoC eligible activity- The project must be able to attribute the services to an eligible CoC activity. In-kind services match may be reasonably attributed to any eligible CoC activity even activity not in the CoC budget.  Please select from the drop down menu the eligible activity to which the match is being attributed.
3d. Record keeping-HUD requires record keeping of all in-kind match and encourages project sponsors to maintain financial records of professional/volunteer services match in the general ledger or in time sheets. Please identify which method of record keeping your project will use to meet record keeping requirements. 
3e. HUD requires that an MOU be in place for professional/volunteer in-kind services. Please refer to the HSH Match Process Map to ensure that all HUD requirements for the MOU can be satisfied.  </t>
    </r>
  </si>
  <si>
    <r>
      <rPr>
        <b/>
        <sz val="14"/>
        <color rgb="FF00B050"/>
        <rFont val="Euphemia UCAS"/>
        <family val="2"/>
      </rPr>
      <t xml:space="preserve">PART 5 </t>
    </r>
    <r>
      <rPr>
        <sz val="12"/>
        <color theme="1"/>
        <rFont val="Euphemia UCAS"/>
        <family val="2"/>
      </rPr>
      <t xml:space="preserve">Agency Verification 
HSH puts forward the HUD application for the San Francisco Continuum of Care. The Department takes on good faith the match information provided in the CoC Application and this supplemental verification. Agency Executive Directors or designees must sign and acknowledge their responsibility in providing true and accurate information regarding cash and in-kind match contributions.  Further, HSH expects that project sponsors accepting HUD funds be able to track and verify match documentation if required by HSH or HUD monitoring.  </t>
    </r>
  </si>
  <si>
    <r>
      <rPr>
        <b/>
        <sz val="14"/>
        <color rgb="FF00B050"/>
        <rFont val="Euphemia UCAS"/>
        <family val="2"/>
      </rPr>
      <t>PART 4</t>
    </r>
    <r>
      <rPr>
        <sz val="12"/>
        <color theme="1" tint="0.34998626667073579"/>
        <rFont val="Euphemia"/>
        <family val="2"/>
        <scheme val="major"/>
      </rPr>
      <t xml:space="preserve"> </t>
    </r>
    <r>
      <rPr>
        <sz val="12"/>
        <color theme="1"/>
        <rFont val="Euphemia UCAS"/>
        <family val="2"/>
      </rPr>
      <t xml:space="preserve">Documents in-kind match for property, equipment and donations. 
4a.  Identify the source of non-cash property, equipment and donations.
4b.  Value of match commitment-Project sponsor must be able to quantify the worth of the in-kind contribution. 
4c. CoC eligible activity- The project must be able to attribute the in-kind contribution to an eligible CoC activity. Match may be reasonably attributed to any eligible CoC activity even activity not in the CoC budget.  Please select from the drop down menu which eligible activity to which the match is being attributed. 
4d. Record keeping- HUD requires record keeping of all in-kind match contributions and encourages project sponsors to maintain financial records in the general ledger.  See the HSH Match Process Map for methods to track non-cash property, equipment and donations
4e. HUD requires that an MOU be in place for professional/volunteer in-kind services. Please refer to the HSH Match Process Map to ensure that all HUD requirements for the MOU can be satisfied.  </t>
    </r>
  </si>
  <si>
    <t>4a. DOCUMENT IN-KIND MATCH SOURCE: PROPERTY, EQUIPMENT, DONATIONS</t>
  </si>
  <si>
    <t>MATCH FROM THE PROJECT SPONSO</t>
  </si>
  <si>
    <r>
      <t xml:space="preserve">Administrative funds should be no more than </t>
    </r>
    <r>
      <rPr>
        <u/>
        <sz val="10"/>
        <color theme="1" tint="0.34998626667073579"/>
        <rFont val="Euphemia UCAS"/>
        <family val="2"/>
      </rPr>
      <t>3.5% o</t>
    </r>
    <r>
      <rPr>
        <sz val="10"/>
        <color theme="1" tint="0.34998626667073579"/>
        <rFont val="Euphemia UCAS"/>
        <family val="2"/>
      </rPr>
      <t>f the overall budget</t>
    </r>
  </si>
  <si>
    <t xml:space="preserve"> 2c. IDENTIFY THE CoC ELIGIBLE ACTIVITIES SUPPORTED WITH CASH MATCH</t>
  </si>
  <si>
    <t xml:space="preserve"> 3c. IDENTIFY THE CoC ELIGIBLE ACTIVITIES SUPPORTED WITH IN-KIND SERVICE MATCH</t>
  </si>
  <si>
    <t>3a. DOCUMENT IN-KIND MATCH SOURCE: PROFESSIONAL &amp; VOLUNTEER SERVICES ONLY</t>
  </si>
  <si>
    <t xml:space="preserve"> 4c. IDENTIFY THE CoC ELIGIBLE ACTIVITIES SUPPORTED WITH NON-CASH MATCH</t>
  </si>
  <si>
    <t xml:space="preserve">3b. IDENTIFY THE VALUE OF THE PROFESSIONAL SERVICES PROVIDED </t>
  </si>
  <si>
    <t xml:space="preserve">4b. IDENTIFY THE VALUE OF THE PROPERTY, EQUIPMENT AND DONATIONS </t>
  </si>
  <si>
    <t xml:space="preserve">EXECUTIVE DIRECTOR SIGNATURE: </t>
  </si>
  <si>
    <t>Project sponsors receiving HSH Continuum of Care grants are responsible for identifying, securing and validating match resources. The project's match commitments must be in place at the time of the Continuum of Care application submission. 
At the mid-point of the project sponsor’s grant year, HSH will send out this Match Verification spreadsheet and ask all agencies to recertify that they are on track to fulfill match requirements as reflected on this spreadsheet.  If match resources have changed, the agency will need to resubmit updated Match Verification for HSH and HUD approval.  Additionally, HSH will require a final Match Verification spreadsheet at time of Grant Close/ APR 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</si>
</sst>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4" formatCode="_(&quot;$&quot;* #,##0.00_);_(&quot;$&quot;* \(#,##0.00\);_(&quot;$&quot;* &quot;-&quot;??_);_(@_)"/>
    <numFmt numFmtId="164" formatCode="&quot;$&quot;#,##0.00"/>
  </numFmts>
  <fonts count="43">
    <font>
      <sz val="10"/>
      <color theme="1" tint="0.34998626667073579"/>
      <name val="Euphemia"/>
      <family val="2"/>
      <scheme val="major"/>
    </font>
    <font>
      <i/>
      <sz val="11"/>
      <color theme="1" tint="0.499984740745262"/>
      <name val="Franklin Gothic Medium"/>
      <family val="2"/>
      <scheme val="minor"/>
    </font>
    <font>
      <sz val="11"/>
      <color theme="1"/>
      <name val="Franklin Gothic Medium"/>
      <family val="2"/>
      <scheme val="minor"/>
    </font>
    <font>
      <b/>
      <sz val="11"/>
      <color theme="0"/>
      <name val="Franklin Gothic Medium"/>
      <family val="2"/>
      <scheme val="minor"/>
    </font>
    <font>
      <sz val="24"/>
      <color theme="4"/>
      <name val="Euphemia"/>
      <family val="2"/>
      <scheme val="major"/>
    </font>
    <font>
      <sz val="14"/>
      <color theme="0" tint="-0.34998626667073579"/>
      <name val="Euphemia"/>
      <family val="2"/>
      <scheme val="major"/>
    </font>
    <font>
      <sz val="18"/>
      <color theme="1" tint="0.34998626667073579"/>
      <name val="Franklin Gothic Medium"/>
      <family val="2"/>
      <scheme val="minor"/>
    </font>
    <font>
      <sz val="20"/>
      <color theme="0" tint="-0.34998626667073579"/>
      <name val="Euphemia"/>
      <family val="2"/>
      <scheme val="major"/>
    </font>
    <font>
      <sz val="20"/>
      <color theme="0" tint="-0.34998626667073579"/>
      <name val="Franklin Gothic Medium"/>
      <family val="2"/>
      <scheme val="minor"/>
    </font>
    <font>
      <sz val="12"/>
      <color theme="0" tint="-0.34998626667073579"/>
      <name val="Franklin Gothic Medium"/>
      <family val="2"/>
      <scheme val="minor"/>
    </font>
    <font>
      <sz val="11"/>
      <color theme="4" tint="-0.249977111117893"/>
      <name val="Franklin Gothic Medium"/>
      <family val="2"/>
      <scheme val="minor"/>
    </font>
    <font>
      <sz val="14"/>
      <color theme="3" tint="0.499984740745262"/>
      <name val="Franklin Gothic Medium"/>
      <family val="2"/>
      <scheme val="minor"/>
    </font>
    <font>
      <b/>
      <sz val="9"/>
      <color theme="0"/>
      <name val="Franklin Gothic Medium"/>
      <family val="2"/>
      <scheme val="minor"/>
    </font>
    <font>
      <sz val="10"/>
      <color theme="1" tint="0.34998626667073579"/>
      <name val="Euphemia"/>
      <family val="2"/>
      <scheme val="major"/>
    </font>
    <font>
      <sz val="12"/>
      <color theme="4"/>
      <name val="Euphemia"/>
      <family val="2"/>
      <scheme val="major"/>
    </font>
    <font>
      <sz val="10"/>
      <color rgb="FFFF0000"/>
      <name val="Euphemia"/>
      <family val="2"/>
      <scheme val="major"/>
    </font>
    <font>
      <b/>
      <sz val="10"/>
      <color theme="1" tint="0.34998626667073579"/>
      <name val="Euphemia"/>
      <family val="2"/>
      <scheme val="major"/>
    </font>
    <font>
      <i/>
      <sz val="10"/>
      <color rgb="FFFF0000"/>
      <name val="Euphemia"/>
      <family val="2"/>
      <scheme val="major"/>
    </font>
    <font>
      <b/>
      <sz val="12"/>
      <color theme="4"/>
      <name val="Euphemia"/>
      <family val="2"/>
      <scheme val="major"/>
    </font>
    <font>
      <sz val="12"/>
      <color theme="4" tint="-0.249977111117893"/>
      <name val="Euphemia"/>
      <family val="2"/>
      <scheme val="major"/>
    </font>
    <font>
      <b/>
      <sz val="12"/>
      <color theme="4" tint="-0.249977111117893"/>
      <name val="Euphemia"/>
      <family val="2"/>
      <scheme val="major"/>
    </font>
    <font>
      <i/>
      <sz val="10"/>
      <color theme="0" tint="-0.499984740745262"/>
      <name val="Euphemia"/>
      <family val="2"/>
      <scheme val="major"/>
    </font>
    <font>
      <i/>
      <sz val="10"/>
      <color rgb="FFFF0000"/>
      <name val="Euphemia (Headings)_x0000_"/>
    </font>
    <font>
      <sz val="10"/>
      <color rgb="FFFF0000"/>
      <name val="Euphemia"/>
      <family val="2"/>
      <scheme val="major"/>
    </font>
    <font>
      <b/>
      <sz val="10"/>
      <color rgb="FFFF0000"/>
      <name val="Euphemia"/>
      <family val="2"/>
      <scheme val="major"/>
    </font>
    <font>
      <sz val="12"/>
      <color theme="1" tint="0.34998626667073579"/>
      <name val="Euphemia"/>
      <family val="2"/>
      <scheme val="major"/>
    </font>
    <font>
      <sz val="12"/>
      <color theme="1"/>
      <name val="Euphemia"/>
      <family val="2"/>
      <scheme val="major"/>
    </font>
    <font>
      <sz val="14"/>
      <color theme="1"/>
      <name val="Euphemia"/>
      <family val="2"/>
      <scheme val="major"/>
    </font>
    <font>
      <sz val="12"/>
      <color theme="1"/>
      <name val="Euphemia"/>
      <family val="2"/>
      <scheme val="major"/>
    </font>
    <font>
      <b/>
      <sz val="14"/>
      <color theme="1"/>
      <name val="Euphemia UCAS"/>
      <family val="2"/>
    </font>
    <font>
      <sz val="14"/>
      <color theme="1"/>
      <name val="Euphemia UCAS"/>
      <family val="2"/>
    </font>
    <font>
      <sz val="12"/>
      <color theme="1"/>
      <name val="Euphemia UCAS"/>
      <family val="2"/>
    </font>
    <font>
      <u/>
      <sz val="12"/>
      <color theme="1"/>
      <name val="Euphemia UCAS"/>
      <family val="2"/>
    </font>
    <font>
      <sz val="12"/>
      <color rgb="FF00B050"/>
      <name val="Euphemia"/>
      <family val="2"/>
      <scheme val="major"/>
    </font>
    <font>
      <b/>
      <sz val="12"/>
      <color rgb="FF00B050"/>
      <name val="Euphemia UCAS"/>
      <family val="2"/>
    </font>
    <font>
      <b/>
      <sz val="12"/>
      <color rgb="FF00B050"/>
      <name val="Euphemia"/>
      <family val="2"/>
      <scheme val="major"/>
    </font>
    <font>
      <sz val="12"/>
      <color rgb="FF00B050"/>
      <name val="Euphemia"/>
      <family val="2"/>
      <scheme val="major"/>
    </font>
    <font>
      <sz val="10"/>
      <color theme="1" tint="0.34998626667073579"/>
      <name val="Euphemia UCAS"/>
      <family val="2"/>
    </font>
    <font>
      <b/>
      <sz val="14"/>
      <color rgb="FF00B050"/>
      <name val="Euphemia UCAS"/>
      <family val="2"/>
    </font>
    <font>
      <sz val="16"/>
      <color theme="1"/>
      <name val="Euphemia"/>
      <family val="2"/>
      <scheme val="major"/>
    </font>
    <font>
      <sz val="12"/>
      <color theme="1" tint="0.34998626667073579"/>
      <name val="Euphemia UCAS"/>
      <family val="2"/>
    </font>
    <font>
      <u/>
      <sz val="10"/>
      <color theme="1" tint="0.34998626667073579"/>
      <name val="Euphemia UCAS"/>
      <family val="2"/>
    </font>
    <font>
      <b/>
      <sz val="12"/>
      <color theme="0"/>
      <name val="Euphemia UCAS"/>
      <family val="2"/>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9">
    <border>
      <left/>
      <right/>
      <top/>
      <bottom/>
      <diagonal/>
    </border>
    <border>
      <left/>
      <right/>
      <top style="thin">
        <color theme="0" tint="-0.14996795556505021"/>
      </top>
      <bottom style="thin">
        <color theme="0" tint="-0.14996795556505021"/>
      </bottom>
      <diagonal/>
    </border>
    <border>
      <left/>
      <right/>
      <top style="medium">
        <color theme="0" tint="-0.34998626667073579"/>
      </top>
      <bottom style="medium">
        <color theme="0" tint="-0.34998626667073579"/>
      </bottom>
      <diagonal/>
    </border>
    <border>
      <left/>
      <right/>
      <top/>
      <bottom style="dashed">
        <color theme="1" tint="0.34998626667073579"/>
      </bottom>
      <diagonal/>
    </border>
    <border>
      <left/>
      <right/>
      <top style="thin">
        <color theme="0" tint="-0.14996795556505021"/>
      </top>
      <bottom/>
      <diagonal/>
    </border>
    <border>
      <left/>
      <right/>
      <top/>
      <bottom style="thin">
        <color theme="0" tint="-0.14993743705557422"/>
      </bottom>
      <diagonal/>
    </border>
    <border>
      <left/>
      <right/>
      <top/>
      <bottom style="thin">
        <color theme="0" tint="-0.14996795556505021"/>
      </bottom>
      <diagonal/>
    </border>
    <border>
      <left/>
      <right/>
      <top/>
      <bottom style="thin">
        <color indexed="64"/>
      </bottom>
      <diagonal/>
    </border>
    <border>
      <left style="medium">
        <color theme="4"/>
      </left>
      <right/>
      <top/>
      <bottom/>
      <diagonal/>
    </border>
  </borders>
  <cellStyleXfs count="10">
    <xf numFmtId="0" fontId="0" fillId="0" borderId="0" applyFill="0" applyBorder="0">
      <alignment vertical="center"/>
    </xf>
    <xf numFmtId="9" fontId="2" fillId="0" borderId="0" applyFon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0" applyNumberFormat="0" applyFill="0" applyBorder="0" applyAlignment="0" applyProtection="0"/>
    <xf numFmtId="0" fontId="12" fillId="2" borderId="0">
      <alignment horizontal="center" vertical="center"/>
    </xf>
    <xf numFmtId="5" fontId="8" fillId="0" borderId="3">
      <alignment horizontal="center" vertical="center"/>
    </xf>
    <xf numFmtId="9" fontId="9" fillId="0" borderId="0">
      <alignment horizontal="left" vertical="center" indent="1"/>
    </xf>
    <xf numFmtId="0" fontId="11" fillId="0" borderId="0" applyNumberFormat="0" applyFill="0" applyBorder="0" applyAlignment="0" applyProtection="0"/>
    <xf numFmtId="44" fontId="13" fillId="0" borderId="0" applyFont="0" applyFill="0" applyBorder="0" applyAlignment="0" applyProtection="0"/>
  </cellStyleXfs>
  <cellXfs count="73">
    <xf numFmtId="0" fontId="0" fillId="0" borderId="0" xfId="0">
      <alignment vertical="center"/>
    </xf>
    <xf numFmtId="0" fontId="0" fillId="0" borderId="0" xfId="0" applyAlignment="1">
      <alignment horizontal="center"/>
    </xf>
    <xf numFmtId="0" fontId="1" fillId="0" borderId="0" xfId="0" applyFont="1" applyAlignment="1">
      <alignment horizontal="right"/>
    </xf>
    <xf numFmtId="0" fontId="0" fillId="0" borderId="0" xfId="0" applyAlignment="1">
      <alignment horizontal="right"/>
    </xf>
    <xf numFmtId="9" fontId="0" fillId="0" borderId="0" xfId="1" applyFont="1"/>
    <xf numFmtId="0" fontId="0" fillId="0" borderId="0" xfId="0" applyAlignment="1">
      <alignment horizontal="left" vertical="center" indent="1"/>
    </xf>
    <xf numFmtId="0" fontId="0" fillId="0" borderId="0" xfId="0" applyAlignment="1">
      <alignment horizontal="left" indent="1"/>
    </xf>
    <xf numFmtId="0" fontId="4" fillId="0" borderId="0" xfId="2"/>
    <xf numFmtId="0" fontId="5" fillId="0" borderId="2" xfId="3"/>
    <xf numFmtId="0" fontId="0" fillId="0" borderId="0" xfId="0" applyBorder="1">
      <alignment vertical="center"/>
    </xf>
    <xf numFmtId="0" fontId="0" fillId="0" borderId="0" xfId="0" applyAlignment="1">
      <alignment vertical="center"/>
    </xf>
    <xf numFmtId="0" fontId="10" fillId="0" borderId="0" xfId="0" applyFont="1" applyAlignment="1">
      <alignment vertical="center"/>
    </xf>
    <xf numFmtId="0" fontId="5" fillId="0" borderId="2" xfId="3" applyAlignment="1">
      <alignment horizontal="center"/>
    </xf>
    <xf numFmtId="0" fontId="0" fillId="0" borderId="4" xfId="0" applyBorder="1" applyAlignment="1">
      <alignment horizontal="left" vertical="center" indent="1"/>
    </xf>
    <xf numFmtId="0" fontId="0" fillId="0" borderId="0" xfId="0" applyBorder="1" applyAlignment="1">
      <alignment horizontal="left" vertical="center" indent="1"/>
    </xf>
    <xf numFmtId="164" fontId="0" fillId="0" borderId="0" xfId="0" applyNumberFormat="1" applyBorder="1" applyAlignment="1">
      <alignment horizontal="right" vertical="center"/>
    </xf>
    <xf numFmtId="164" fontId="0" fillId="0" borderId="5" xfId="0" applyNumberFormat="1" applyBorder="1" applyAlignment="1">
      <alignment horizontal="right" vertical="center"/>
    </xf>
    <xf numFmtId="0" fontId="6" fillId="0" borderId="0" xfId="4" applyAlignment="1">
      <alignment vertical="center"/>
    </xf>
    <xf numFmtId="44" fontId="0" fillId="0" borderId="4" xfId="9" applyFont="1" applyBorder="1" applyAlignment="1">
      <alignment horizontal="right" vertical="center"/>
    </xf>
    <xf numFmtId="44" fontId="0" fillId="0" borderId="0" xfId="9" applyFont="1" applyBorder="1" applyAlignment="1">
      <alignment horizontal="right" vertical="center"/>
    </xf>
    <xf numFmtId="164" fontId="0" fillId="0" borderId="0" xfId="0" applyNumberFormat="1" applyBorder="1" applyAlignment="1">
      <alignment horizontal="right" vertical="center" wrapText="1"/>
    </xf>
    <xf numFmtId="0" fontId="16" fillId="0" borderId="0" xfId="0" applyFont="1" applyBorder="1" applyAlignment="1">
      <alignment horizontal="left" vertical="center" indent="1"/>
    </xf>
    <xf numFmtId="164" fontId="16" fillId="0" borderId="0" xfId="0" applyNumberFormat="1" applyFont="1" applyBorder="1" applyAlignment="1">
      <alignment horizontal="right" vertical="center"/>
    </xf>
    <xf numFmtId="0" fontId="16" fillId="0" borderId="0" xfId="0" applyFont="1" applyBorder="1" applyAlignment="1">
      <alignment horizontal="left" vertical="center" wrapText="1" indent="1"/>
    </xf>
    <xf numFmtId="0" fontId="17" fillId="0" borderId="0" xfId="0" applyFont="1" applyBorder="1" applyAlignment="1">
      <alignment horizontal="left" vertical="center" indent="1"/>
    </xf>
    <xf numFmtId="0" fontId="21" fillId="0" borderId="0" xfId="0" applyFont="1">
      <alignment vertical="center"/>
    </xf>
    <xf numFmtId="0" fontId="5" fillId="0" borderId="0" xfId="0" applyFont="1" applyBorder="1" applyAlignment="1">
      <alignment vertical="center"/>
    </xf>
    <xf numFmtId="164" fontId="22" fillId="0" borderId="5" xfId="0" applyNumberFormat="1" applyFont="1" applyBorder="1" applyAlignment="1">
      <alignment horizontal="right" vertical="center"/>
    </xf>
    <xf numFmtId="164" fontId="24" fillId="0" borderId="0" xfId="0" applyNumberFormat="1" applyFont="1" applyBorder="1" applyAlignment="1">
      <alignment horizontal="right" vertical="center"/>
    </xf>
    <xf numFmtId="0" fontId="25" fillId="0" borderId="0" xfId="0" applyFont="1">
      <alignment vertical="center"/>
    </xf>
    <xf numFmtId="0" fontId="25" fillId="0" borderId="0" xfId="0" applyFont="1" applyAlignment="1">
      <alignment horizontal="left" vertical="center" indent="1"/>
    </xf>
    <xf numFmtId="164" fontId="0" fillId="0" borderId="0" xfId="0" applyNumberFormat="1" applyBorder="1" applyAlignment="1">
      <alignment vertical="center"/>
    </xf>
    <xf numFmtId="164" fontId="0" fillId="0" borderId="6" xfId="0" applyNumberFormat="1" applyBorder="1" applyAlignment="1">
      <alignment vertical="center"/>
    </xf>
    <xf numFmtId="164" fontId="17" fillId="0" borderId="0" xfId="0" applyNumberFormat="1" applyFont="1" applyBorder="1" applyAlignment="1">
      <alignment horizontal="right" vertical="center"/>
    </xf>
    <xf numFmtId="164" fontId="37" fillId="0" borderId="0" xfId="0" applyNumberFormat="1" applyFont="1" applyBorder="1" applyAlignment="1">
      <alignment horizontal="right" vertical="center" wrapText="1"/>
    </xf>
    <xf numFmtId="0" fontId="42" fillId="2" borderId="1" xfId="0" applyFont="1" applyFill="1" applyBorder="1" applyAlignment="1">
      <alignment horizontal="left" vertical="center" wrapText="1" indent="1"/>
    </xf>
    <xf numFmtId="0" fontId="42" fillId="2" borderId="1" xfId="0" applyFont="1" applyFill="1" applyBorder="1" applyAlignment="1">
      <alignment horizontal="right" vertical="center" wrapText="1" indent="1"/>
    </xf>
    <xf numFmtId="0" fontId="42" fillId="2" borderId="1" xfId="0" applyFont="1" applyFill="1" applyBorder="1" applyAlignment="1">
      <alignment horizontal="right" vertical="center" indent="1"/>
    </xf>
    <xf numFmtId="0" fontId="42" fillId="2" borderId="1" xfId="0" applyFont="1" applyFill="1" applyBorder="1" applyAlignment="1">
      <alignment horizontal="left" vertical="center" indent="1"/>
    </xf>
    <xf numFmtId="0" fontId="27" fillId="0" borderId="2" xfId="3" applyFont="1"/>
    <xf numFmtId="0" fontId="0" fillId="0" borderId="0" xfId="0" applyProtection="1">
      <alignment vertical="center"/>
    </xf>
    <xf numFmtId="0" fontId="4" fillId="0" borderId="0" xfId="2" applyProtection="1"/>
    <xf numFmtId="0" fontId="18" fillId="0" borderId="1" xfId="2" applyFont="1" applyBorder="1" applyAlignment="1" applyProtection="1">
      <alignment wrapText="1"/>
    </xf>
    <xf numFmtId="44" fontId="0" fillId="0" borderId="4" xfId="9" applyFont="1" applyBorder="1" applyAlignment="1" applyProtection="1">
      <alignment horizontal="right" vertical="center"/>
      <protection locked="0"/>
    </xf>
    <xf numFmtId="44" fontId="0" fillId="0" borderId="0" xfId="9" applyFont="1" applyBorder="1" applyAlignment="1" applyProtection="1">
      <alignment horizontal="right" vertical="center"/>
      <protection locked="0"/>
    </xf>
    <xf numFmtId="44" fontId="23" fillId="0" borderId="0" xfId="9" applyFont="1" applyBorder="1" applyAlignment="1" applyProtection="1">
      <alignment horizontal="right" vertical="center"/>
      <protection locked="0"/>
    </xf>
    <xf numFmtId="164" fontId="23" fillId="0" borderId="0" xfId="0" applyNumberFormat="1" applyFont="1" applyBorder="1" applyAlignment="1" applyProtection="1">
      <alignment horizontal="right" vertical="center"/>
      <protection locked="0"/>
    </xf>
    <xf numFmtId="164" fontId="0" fillId="0" borderId="4" xfId="0" applyNumberFormat="1" applyBorder="1" applyAlignment="1" applyProtection="1">
      <alignment horizontal="right" vertical="center"/>
      <protection locked="0"/>
    </xf>
    <xf numFmtId="164" fontId="0" fillId="0" borderId="0" xfId="0" applyNumberFormat="1" applyBorder="1" applyAlignment="1" applyProtection="1">
      <alignment horizontal="right" vertical="center"/>
      <protection locked="0"/>
    </xf>
    <xf numFmtId="0" fontId="0" fillId="0" borderId="0" xfId="0" applyBorder="1" applyAlignment="1" applyProtection="1">
      <alignment horizontal="left" vertical="center" indent="1"/>
      <protection locked="0"/>
    </xf>
    <xf numFmtId="164" fontId="15" fillId="0" borderId="0" xfId="0" applyNumberFormat="1" applyFont="1" applyBorder="1" applyAlignment="1" applyProtection="1">
      <alignment horizontal="right" vertical="center"/>
      <protection locked="0"/>
    </xf>
    <xf numFmtId="0" fontId="17" fillId="0" borderId="0" xfId="0" applyFont="1" applyBorder="1" applyAlignment="1" applyProtection="1">
      <alignment horizontal="left" vertical="center" indent="1"/>
      <protection locked="0"/>
    </xf>
    <xf numFmtId="0" fontId="5" fillId="0" borderId="2" xfId="3" applyProtection="1">
      <protection locked="0"/>
    </xf>
    <xf numFmtId="0" fontId="40" fillId="0" borderId="0" xfId="0" applyFont="1" applyAlignment="1">
      <alignment vertical="center" wrapText="1"/>
    </xf>
    <xf numFmtId="0" fontId="40" fillId="0" borderId="0" xfId="0" applyFont="1" applyAlignment="1">
      <alignment vertical="center"/>
    </xf>
    <xf numFmtId="0" fontId="39" fillId="0" borderId="0" xfId="3" applyFont="1" applyBorder="1" applyAlignment="1">
      <alignment horizontal="left" wrapText="1"/>
    </xf>
    <xf numFmtId="0" fontId="26" fillId="0" borderId="0" xfId="3" applyFont="1" applyBorder="1" applyAlignment="1">
      <alignment horizontal="left" wrapText="1"/>
    </xf>
    <xf numFmtId="0" fontId="28" fillId="0" borderId="0" xfId="3" applyFont="1" applyFill="1" applyBorder="1" applyAlignment="1">
      <alignment horizontal="left" wrapText="1"/>
    </xf>
    <xf numFmtId="0" fontId="31" fillId="0" borderId="0" xfId="0" applyFont="1" applyBorder="1" applyAlignment="1">
      <alignment horizontal="left" vertical="top" wrapText="1"/>
    </xf>
    <xf numFmtId="0" fontId="12" fillId="2" borderId="8" xfId="5" applyBorder="1" applyAlignment="1">
      <alignment horizontal="center" vertical="center"/>
    </xf>
    <xf numFmtId="0" fontId="12" fillId="2" borderId="0" xfId="5" applyBorder="1" applyAlignment="1">
      <alignment horizontal="center" vertical="center"/>
    </xf>
    <xf numFmtId="0" fontId="3" fillId="2" borderId="0" xfId="0" applyFont="1" applyFill="1" applyBorder="1" applyAlignment="1">
      <alignment horizontal="center" vertical="center"/>
    </xf>
    <xf numFmtId="0" fontId="7" fillId="0" borderId="2" xfId="3" applyNumberFormat="1" applyFont="1" applyFill="1" applyAlignment="1">
      <alignment horizontal="center" vertical="center"/>
    </xf>
    <xf numFmtId="0" fontId="28" fillId="0" borderId="0"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42" fillId="2" borderId="7" xfId="4" applyFont="1" applyFill="1" applyBorder="1" applyAlignment="1">
      <alignment horizontal="left" vertical="center"/>
    </xf>
    <xf numFmtId="0" fontId="33" fillId="0" borderId="1" xfId="2" applyFont="1" applyBorder="1" applyAlignment="1">
      <alignment horizontal="left" wrapText="1"/>
    </xf>
    <xf numFmtId="0" fontId="36" fillId="0" borderId="1" xfId="2" applyFont="1" applyBorder="1" applyAlignment="1">
      <alignment horizontal="left" wrapText="1"/>
    </xf>
    <xf numFmtId="0" fontId="14" fillId="0" borderId="6" xfId="2" applyFont="1" applyBorder="1" applyAlignment="1" applyProtection="1">
      <alignment horizontal="left" wrapText="1"/>
    </xf>
    <xf numFmtId="0" fontId="18" fillId="0" borderId="1" xfId="2" applyFont="1" applyBorder="1" applyAlignment="1">
      <alignment horizontal="left" wrapText="1"/>
    </xf>
    <xf numFmtId="0" fontId="19" fillId="3" borderId="6" xfId="0" applyFont="1" applyFill="1" applyBorder="1" applyAlignment="1">
      <alignment horizontal="left" vertical="center" wrapText="1"/>
    </xf>
    <xf numFmtId="0" fontId="18" fillId="0" borderId="1" xfId="2" applyFont="1" applyBorder="1" applyAlignment="1" applyProtection="1">
      <alignment horizontal="center" wrapText="1"/>
      <protection locked="0"/>
    </xf>
  </cellXfs>
  <cellStyles count="10">
    <cellStyle name="Currency" xfId="9" builtinId="4"/>
    <cellStyle name="Heading 1" xfId="3" builtinId="16" customBuiltin="1"/>
    <cellStyle name="Heading 2" xfId="4" builtinId="17" customBuiltin="1"/>
    <cellStyle name="Heading 3" xfId="8" builtinId="18" customBuiltin="1"/>
    <cellStyle name="Key Metric Header" xfId="5"/>
    <cellStyle name="Key Metric Percentage" xfId="7"/>
    <cellStyle name="Key Metric Value" xfId="6"/>
    <cellStyle name="Normal" xfId="0" builtinId="0" customBuiltin="1"/>
    <cellStyle name="Percent" xfId="1" builtinId="5"/>
    <cellStyle name="Title" xfId="2" builtinId="15" customBuiltin="1"/>
  </cellStyles>
  <dxfs count="4">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border>
        <top style="thin">
          <color theme="0" tint="-0.14996795556505021"/>
        </top>
        <bottom style="thin">
          <color theme="0" tint="-0.149967955565050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762000</xdr:colOff>
      <xdr:row>16</xdr:row>
      <xdr:rowOff>50801</xdr:rowOff>
    </xdr:from>
    <xdr:to>
      <xdr:col>4</xdr:col>
      <xdr:colOff>1828800</xdr:colOff>
      <xdr:row>18</xdr:row>
      <xdr:rowOff>12701</xdr:rowOff>
    </xdr:to>
    <xdr:sp macro="" textlink="">
      <xdr:nvSpPr>
        <xdr:cNvPr id="2" name="Data Entry Tip" descr="Select the Key Metrics for your Financial Report.&#10;" title="Tip">
          <a:extLst>
            <a:ext uri="{FF2B5EF4-FFF2-40B4-BE49-F238E27FC236}">
              <a16:creationId xmlns="" xmlns:a16="http://schemas.microsoft.com/office/drawing/2014/main" id="{96E0DD97-839E-2E48-B550-2084CCCEC483}"/>
            </a:ext>
          </a:extLst>
        </xdr:cNvPr>
        <xdr:cNvSpPr/>
      </xdr:nvSpPr>
      <xdr:spPr>
        <a:xfrm>
          <a:off x="6070600" y="5384801"/>
          <a:ext cx="3251200" cy="444500"/>
        </a:xfrm>
        <a:prstGeom prst="wedgeRectCallout">
          <a:avLst>
            <a:gd name="adj1" fmla="val -68256"/>
            <a:gd name="adj2" fmla="val -24513"/>
          </a:avLst>
        </a:prstGeom>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r>
            <a:rPr lang="en-US" sz="1050" baseline="0"/>
            <a:t>HUD REQUIRED MATCH SHOULD EQUAL THE MATCH PROVIDED BY THE PROJECT SPONSOR</a:t>
          </a:r>
          <a:endParaRPr lang="en-US" sz="1050"/>
        </a:p>
      </xdr:txBody>
    </xdr:sp>
    <xdr:clientData fPrintsWithSheet="0"/>
  </xdr:twoCellAnchor>
  <xdr:twoCellAnchor editAs="oneCell">
    <xdr:from>
      <xdr:col>1</xdr:col>
      <xdr:colOff>114300</xdr:colOff>
      <xdr:row>0</xdr:row>
      <xdr:rowOff>0</xdr:rowOff>
    </xdr:from>
    <xdr:to>
      <xdr:col>1</xdr:col>
      <xdr:colOff>2061845</xdr:colOff>
      <xdr:row>2</xdr:row>
      <xdr:rowOff>21590</xdr:rowOff>
    </xdr:to>
    <xdr:pic>
      <xdr:nvPicPr>
        <xdr:cNvPr id="4" name="Picture 3" descr="DHSH_sig_COLOR_rgb"/>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257175" y="0"/>
          <a:ext cx="1947545" cy="6121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Euphemia"/>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9050">
          <a:solidFill>
            <a:schemeClr val="tx1">
              <a:lumMod val="65000"/>
              <a:lumOff val="35000"/>
            </a:schemeClr>
          </a:solidFill>
        </a:ln>
      </a:spPr>
      <a:bodyPr vertOverflow="clip" horzOverflow="clip" rtlCol="0" anchor="ctr"/>
      <a:lstStyle>
        <a:defPPr algn="l">
          <a:defRPr sz="105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P15"/>
  <sheetViews>
    <sheetView showGridLines="0" zoomScaleNormal="100" workbookViewId="0">
      <selection activeCell="B9" sqref="B9:O9"/>
    </sheetView>
  </sheetViews>
  <sheetFormatPr defaultColWidth="8.875" defaultRowHeight="18.75" customHeight="1"/>
  <cols>
    <col min="1" max="1" width="1.625" customWidth="1"/>
    <col min="2" max="2" width="19.5" customWidth="1"/>
    <col min="3" max="3" width="2.625" customWidth="1"/>
    <col min="4" max="4" width="19.5" customWidth="1"/>
    <col min="5" max="5" width="2.625" customWidth="1"/>
    <col min="6" max="6" width="19.5" customWidth="1"/>
    <col min="7" max="7" width="2.625" customWidth="1"/>
    <col min="8" max="8" width="19.5" customWidth="1"/>
    <col min="9" max="9" width="2.625" customWidth="1"/>
    <col min="10" max="10" width="7.625" customWidth="1"/>
    <col min="11" max="11" width="1.5" customWidth="1"/>
    <col min="12" max="12" width="27.375" customWidth="1"/>
    <col min="13" max="13" width="8.5" customWidth="1"/>
    <col min="15" max="16" width="10" customWidth="1"/>
    <col min="17" max="18" width="10"/>
  </cols>
  <sheetData>
    <row r="1" spans="2:16" ht="8.25" customHeight="1" thickBot="1"/>
    <row r="2" spans="2:16" ht="38.25" customHeight="1" thickBot="1">
      <c r="B2" s="7" t="s">
        <v>48</v>
      </c>
      <c r="J2" s="2"/>
      <c r="M2" s="62">
        <f ca="1">YEAR(TODAY())</f>
        <v>2019</v>
      </c>
      <c r="N2" s="62"/>
    </row>
    <row r="3" spans="2:16" ht="17.100000000000001" customHeight="1">
      <c r="B3" s="17"/>
    </row>
    <row r="4" spans="2:16" ht="42.95" customHeight="1">
      <c r="B4" s="55" t="s">
        <v>43</v>
      </c>
      <c r="C4" s="55"/>
      <c r="D4" s="55"/>
      <c r="E4" s="55"/>
      <c r="F4" s="55"/>
      <c r="G4" s="55"/>
      <c r="H4" s="55"/>
      <c r="I4" s="55"/>
      <c r="J4" s="55"/>
      <c r="K4" s="55"/>
      <c r="L4" s="55"/>
      <c r="M4" s="55"/>
      <c r="N4" s="55"/>
      <c r="O4" s="55"/>
      <c r="P4" s="55"/>
    </row>
    <row r="5" spans="2:16" s="9" customFormat="1" ht="102" customHeight="1">
      <c r="B5" s="56" t="s">
        <v>63</v>
      </c>
      <c r="C5" s="56"/>
      <c r="D5" s="56"/>
      <c r="E5" s="56"/>
      <c r="F5" s="56"/>
      <c r="G5" s="56"/>
      <c r="H5" s="56"/>
      <c r="I5" s="56"/>
      <c r="J5" s="56"/>
      <c r="K5" s="56"/>
      <c r="L5" s="56"/>
      <c r="M5" s="56"/>
      <c r="N5" s="56"/>
      <c r="O5" s="56"/>
    </row>
    <row r="6" spans="2:16" ht="22.5" customHeight="1">
      <c r="B6" s="59"/>
      <c r="C6" s="60"/>
      <c r="D6" s="60"/>
      <c r="E6" s="60"/>
      <c r="F6" s="60"/>
      <c r="G6" s="60"/>
      <c r="H6" s="60"/>
      <c r="I6" s="60"/>
      <c r="J6" s="60"/>
      <c r="K6" s="60"/>
      <c r="L6" s="60"/>
      <c r="M6" s="60"/>
      <c r="N6" s="60"/>
      <c r="O6" s="60"/>
    </row>
    <row r="7" spans="2:16" ht="114.95" customHeight="1">
      <c r="B7" s="57" t="s">
        <v>47</v>
      </c>
      <c r="C7" s="57"/>
      <c r="D7" s="57"/>
      <c r="E7" s="57"/>
      <c r="F7" s="57"/>
      <c r="G7" s="57"/>
      <c r="H7" s="57"/>
      <c r="I7" s="57"/>
      <c r="J7" s="57"/>
      <c r="K7" s="57"/>
      <c r="L7" s="57"/>
      <c r="M7" s="57"/>
      <c r="N7" s="57"/>
      <c r="O7" s="57"/>
    </row>
    <row r="8" spans="2:16" ht="21" customHeight="1">
      <c r="B8" s="59"/>
      <c r="C8" s="60"/>
      <c r="D8" s="60"/>
      <c r="E8" s="60"/>
      <c r="F8" s="60"/>
      <c r="G8" s="60"/>
      <c r="H8" s="60"/>
      <c r="I8" s="60"/>
      <c r="J8" s="60"/>
      <c r="K8" s="60"/>
      <c r="L8" s="60"/>
      <c r="M8" s="60"/>
      <c r="N8" s="60"/>
      <c r="O8" s="60"/>
    </row>
    <row r="9" spans="2:16" ht="234.75" customHeight="1">
      <c r="B9" s="58" t="s">
        <v>49</v>
      </c>
      <c r="C9" s="58"/>
      <c r="D9" s="58"/>
      <c r="E9" s="58"/>
      <c r="F9" s="58"/>
      <c r="G9" s="58"/>
      <c r="H9" s="58"/>
      <c r="I9" s="58"/>
      <c r="J9" s="58"/>
      <c r="K9" s="58"/>
      <c r="L9" s="58"/>
      <c r="M9" s="58"/>
      <c r="N9" s="58"/>
      <c r="O9" s="58"/>
    </row>
    <row r="10" spans="2:16" ht="18.75" customHeight="1">
      <c r="B10" s="61"/>
      <c r="C10" s="61"/>
      <c r="D10" s="61"/>
      <c r="E10" s="61"/>
      <c r="F10" s="61"/>
      <c r="G10" s="61"/>
      <c r="H10" s="61"/>
      <c r="I10" s="61"/>
      <c r="J10" s="61"/>
      <c r="K10" s="61"/>
      <c r="L10" s="61"/>
      <c r="M10" s="61"/>
      <c r="N10" s="61"/>
      <c r="O10" s="61"/>
    </row>
    <row r="11" spans="2:16" ht="260.10000000000002" customHeight="1">
      <c r="B11" s="63" t="s">
        <v>50</v>
      </c>
      <c r="C11" s="63"/>
      <c r="D11" s="63"/>
      <c r="E11" s="63"/>
      <c r="F11" s="63"/>
      <c r="G11" s="63"/>
      <c r="H11" s="63"/>
      <c r="I11" s="63"/>
      <c r="J11" s="63"/>
      <c r="K11" s="63"/>
      <c r="L11" s="63"/>
      <c r="M11" s="63"/>
      <c r="N11" s="63"/>
      <c r="O11" s="63"/>
    </row>
    <row r="12" spans="2:16" ht="18.75" customHeight="1">
      <c r="B12" s="61"/>
      <c r="C12" s="61"/>
      <c r="D12" s="61"/>
      <c r="E12" s="61"/>
      <c r="F12" s="61"/>
      <c r="G12" s="61"/>
      <c r="H12" s="61"/>
      <c r="I12" s="61"/>
      <c r="J12" s="61"/>
      <c r="K12" s="61"/>
      <c r="L12" s="61"/>
      <c r="M12" s="61"/>
      <c r="N12" s="61"/>
      <c r="O12" s="61"/>
    </row>
    <row r="13" spans="2:16" ht="216.95" customHeight="1">
      <c r="B13" s="64" t="s">
        <v>52</v>
      </c>
      <c r="C13" s="65"/>
      <c r="D13" s="65"/>
      <c r="E13" s="65"/>
      <c r="F13" s="65"/>
      <c r="G13" s="65"/>
      <c r="H13" s="65"/>
      <c r="I13" s="65"/>
      <c r="J13" s="65"/>
      <c r="K13" s="65"/>
      <c r="L13" s="65"/>
      <c r="M13" s="65"/>
      <c r="N13" s="65"/>
      <c r="O13" s="65"/>
    </row>
    <row r="14" spans="2:16" ht="18.75" customHeight="1">
      <c r="B14" s="61"/>
      <c r="C14" s="61"/>
      <c r="D14" s="61"/>
      <c r="E14" s="61"/>
      <c r="F14" s="61"/>
      <c r="G14" s="61"/>
      <c r="H14" s="61"/>
      <c r="I14" s="61"/>
      <c r="J14" s="61"/>
      <c r="K14" s="61"/>
      <c r="L14" s="61"/>
      <c r="M14" s="61"/>
      <c r="N14" s="61"/>
      <c r="O14" s="61"/>
    </row>
    <row r="15" spans="2:16" ht="134.1" customHeight="1">
      <c r="B15" s="53" t="s">
        <v>51</v>
      </c>
      <c r="C15" s="54"/>
      <c r="D15" s="54"/>
      <c r="E15" s="54"/>
      <c r="F15" s="54"/>
      <c r="G15" s="54"/>
      <c r="H15" s="54"/>
      <c r="I15" s="54"/>
      <c r="J15" s="54"/>
      <c r="K15" s="54"/>
      <c r="L15" s="54"/>
      <c r="M15" s="54"/>
      <c r="N15" s="54"/>
      <c r="O15" s="54"/>
    </row>
  </sheetData>
  <sheetProtection password="DC01" sheet="1" objects="1" scenarios="1"/>
  <mergeCells count="13">
    <mergeCell ref="M2:N2"/>
    <mergeCell ref="B10:O10"/>
    <mergeCell ref="B11:O11"/>
    <mergeCell ref="B12:O12"/>
    <mergeCell ref="B13:O13"/>
    <mergeCell ref="B15:O15"/>
    <mergeCell ref="B4:P4"/>
    <mergeCell ref="B5:O5"/>
    <mergeCell ref="B7:O7"/>
    <mergeCell ref="B9:O9"/>
    <mergeCell ref="B8:O8"/>
    <mergeCell ref="B6:O6"/>
    <mergeCell ref="B14:O14"/>
  </mergeCells>
  <dataValidations count="1">
    <dataValidation type="list" allowBlank="1" showInputMessage="1" showErrorMessage="1" sqref="M2">
      <formula1>lstYears</formula1>
    </dataValidation>
  </dataValidations>
  <printOptions horizontalCentered="1"/>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F48"/>
  <sheetViews>
    <sheetView showGridLines="0" tabSelected="1" topLeftCell="A7" zoomScaleNormal="100" workbookViewId="0">
      <selection activeCell="C10" sqref="C10"/>
    </sheetView>
  </sheetViews>
  <sheetFormatPr defaultColWidth="8.875" defaultRowHeight="15"/>
  <cols>
    <col min="1" max="1" width="1.875" customWidth="1"/>
    <col min="2" max="2" width="40.5" customWidth="1"/>
    <col min="3" max="3" width="27.375" customWidth="1"/>
    <col min="4" max="4" width="28.625" customWidth="1"/>
    <col min="5" max="5" width="25.625" customWidth="1"/>
    <col min="6" max="6" width="38.875" customWidth="1"/>
  </cols>
  <sheetData>
    <row r="1" spans="1:6" ht="8.25" customHeight="1">
      <c r="A1" s="40"/>
      <c r="B1" s="40"/>
      <c r="C1" s="40"/>
      <c r="D1" s="40"/>
      <c r="E1" s="40"/>
      <c r="F1" s="40"/>
    </row>
    <row r="2" spans="1:6" ht="38.25" customHeight="1">
      <c r="A2" s="40"/>
      <c r="B2" s="40"/>
      <c r="C2" s="41" t="s">
        <v>18</v>
      </c>
      <c r="D2" s="40"/>
      <c r="E2" s="40"/>
      <c r="F2" s="40"/>
    </row>
    <row r="3" spans="1:6" ht="38.25" customHeight="1">
      <c r="A3" s="40"/>
      <c r="B3" s="69" t="s">
        <v>19</v>
      </c>
      <c r="C3" s="69"/>
      <c r="D3" s="69"/>
      <c r="E3" s="69"/>
      <c r="F3" s="69"/>
    </row>
    <row r="4" spans="1:6" ht="38.25" customHeight="1">
      <c r="B4" s="42" t="s">
        <v>23</v>
      </c>
      <c r="C4" s="72"/>
      <c r="D4" s="72"/>
      <c r="E4" s="72"/>
      <c r="F4" s="72"/>
    </row>
    <row r="5" spans="1:6" ht="38.25" customHeight="1">
      <c r="B5" s="42" t="s">
        <v>29</v>
      </c>
      <c r="C5" s="72"/>
      <c r="D5" s="72"/>
      <c r="E5" s="72"/>
      <c r="F5" s="72"/>
    </row>
    <row r="6" spans="1:6" ht="38.1" customHeight="1">
      <c r="B6" s="67" t="s">
        <v>44</v>
      </c>
      <c r="C6" s="68"/>
      <c r="D6" s="68"/>
      <c r="E6" s="68"/>
      <c r="F6" s="68"/>
    </row>
    <row r="7" spans="1:6" s="29" customFormat="1" ht="36.950000000000003" customHeight="1">
      <c r="B7" s="35" t="s">
        <v>36</v>
      </c>
      <c r="C7" s="36" t="s">
        <v>37</v>
      </c>
      <c r="D7" s="37"/>
      <c r="E7" s="36"/>
      <c r="F7" s="38" t="s">
        <v>38</v>
      </c>
    </row>
    <row r="8" spans="1:6" s="5" customFormat="1" ht="18.95" customHeight="1">
      <c r="B8" s="13" t="s">
        <v>7</v>
      </c>
      <c r="C8" s="43"/>
      <c r="D8" s="18"/>
      <c r="E8" s="18"/>
      <c r="F8" s="47"/>
    </row>
    <row r="9" spans="1:6" s="5" customFormat="1" ht="19.5" customHeight="1">
      <c r="B9" s="14" t="s">
        <v>5</v>
      </c>
      <c r="C9" s="44"/>
      <c r="D9" s="19"/>
      <c r="E9" s="19"/>
      <c r="F9" s="48"/>
    </row>
    <row r="10" spans="1:6" s="5" customFormat="1" ht="19.5" customHeight="1">
      <c r="B10" s="14" t="s">
        <v>8</v>
      </c>
      <c r="C10" s="45"/>
      <c r="D10" s="19"/>
      <c r="E10" s="19"/>
      <c r="F10" s="48"/>
    </row>
    <row r="11" spans="1:6" s="5" customFormat="1" ht="19.5" customHeight="1">
      <c r="B11" s="14" t="s">
        <v>9</v>
      </c>
      <c r="C11" s="45"/>
      <c r="D11" s="19"/>
      <c r="E11" s="19"/>
      <c r="F11" s="48"/>
    </row>
    <row r="12" spans="1:6" s="5" customFormat="1" ht="19.5" customHeight="1">
      <c r="B12" s="14" t="s">
        <v>10</v>
      </c>
      <c r="C12" s="45"/>
      <c r="D12" s="19"/>
      <c r="E12" s="19"/>
      <c r="F12" s="48"/>
    </row>
    <row r="13" spans="1:6" s="5" customFormat="1" ht="36" customHeight="1">
      <c r="B13" s="14" t="s">
        <v>11</v>
      </c>
      <c r="C13" s="45"/>
      <c r="D13" s="19"/>
      <c r="E13" s="19"/>
      <c r="F13" s="34" t="s">
        <v>55</v>
      </c>
    </row>
    <row r="14" spans="1:6" s="5" customFormat="1" ht="15.95" customHeight="1">
      <c r="B14" s="14" t="s">
        <v>12</v>
      </c>
      <c r="C14" s="45"/>
      <c r="D14" s="19"/>
      <c r="E14" s="19"/>
      <c r="F14" s="20" t="s">
        <v>13</v>
      </c>
    </row>
    <row r="15" spans="1:6" s="5" customFormat="1" ht="19.5" customHeight="1">
      <c r="B15" s="14" t="s">
        <v>15</v>
      </c>
      <c r="C15" s="46"/>
      <c r="D15" s="15"/>
      <c r="E15" s="15"/>
      <c r="F15" s="15"/>
    </row>
    <row r="16" spans="1:6" s="5" customFormat="1" ht="19.5" customHeight="1">
      <c r="B16" s="14" t="s">
        <v>14</v>
      </c>
      <c r="C16" s="46"/>
      <c r="D16" s="15"/>
      <c r="E16" s="15"/>
      <c r="F16" s="15"/>
    </row>
    <row r="17" spans="2:6" s="5" customFormat="1" ht="19.5" customHeight="1">
      <c r="B17" s="21" t="s">
        <v>25</v>
      </c>
      <c r="C17" s="28">
        <f>C16*0.25</f>
        <v>0</v>
      </c>
      <c r="D17" s="22"/>
      <c r="E17" s="31"/>
      <c r="F17" s="31"/>
    </row>
    <row r="18" spans="2:6" s="5" customFormat="1" ht="19.5" customHeight="1">
      <c r="B18" s="21" t="s">
        <v>54</v>
      </c>
      <c r="C18" s="28">
        <f>C28+C36+C43</f>
        <v>0</v>
      </c>
      <c r="D18" s="22"/>
      <c r="E18" s="32"/>
      <c r="F18" s="32"/>
    </row>
    <row r="19" spans="2:6" s="5" customFormat="1" ht="44.1" customHeight="1">
      <c r="B19" s="70" t="s">
        <v>31</v>
      </c>
      <c r="C19" s="70"/>
      <c r="D19" s="70"/>
      <c r="E19" s="70"/>
      <c r="F19" s="70"/>
    </row>
    <row r="20" spans="2:6" s="30" customFormat="1" ht="69.95" customHeight="1">
      <c r="B20" s="35" t="s">
        <v>32</v>
      </c>
      <c r="C20" s="36" t="s">
        <v>33</v>
      </c>
      <c r="D20" s="36" t="s">
        <v>56</v>
      </c>
      <c r="E20" s="36" t="s">
        <v>34</v>
      </c>
      <c r="F20" s="36" t="s">
        <v>35</v>
      </c>
    </row>
    <row r="21" spans="2:6" s="5" customFormat="1" ht="19.5" customHeight="1">
      <c r="B21" s="24" t="s">
        <v>21</v>
      </c>
      <c r="C21" s="33">
        <v>200000</v>
      </c>
      <c r="D21" s="33" t="s">
        <v>9</v>
      </c>
      <c r="E21" s="33" t="s">
        <v>28</v>
      </c>
      <c r="F21" s="33" t="s">
        <v>28</v>
      </c>
    </row>
    <row r="22" spans="2:6" s="5" customFormat="1" ht="19.5" customHeight="1">
      <c r="B22" s="49"/>
      <c r="C22" s="48"/>
      <c r="D22" s="50"/>
      <c r="E22" s="50"/>
      <c r="F22" s="50"/>
    </row>
    <row r="23" spans="2:6" s="5" customFormat="1" ht="19.5" customHeight="1">
      <c r="B23" s="49"/>
      <c r="C23" s="48"/>
      <c r="D23" s="48"/>
      <c r="E23" s="48"/>
      <c r="F23" s="48"/>
    </row>
    <row r="24" spans="2:6" s="5" customFormat="1" ht="19.5" customHeight="1">
      <c r="B24" s="49"/>
      <c r="C24" s="48"/>
      <c r="D24" s="48"/>
      <c r="E24" s="48"/>
      <c r="F24" s="48"/>
    </row>
    <row r="25" spans="2:6" ht="19.5" customHeight="1">
      <c r="B25" s="49"/>
      <c r="C25" s="48"/>
      <c r="D25" s="48"/>
      <c r="E25" s="48"/>
      <c r="F25" s="48"/>
    </row>
    <row r="26" spans="2:6" ht="19.5" customHeight="1">
      <c r="B26" s="49"/>
      <c r="C26" s="48"/>
      <c r="D26" s="48"/>
      <c r="E26" s="48"/>
      <c r="F26" s="48"/>
    </row>
    <row r="27" spans="2:6" ht="19.5" customHeight="1">
      <c r="B27" s="49"/>
      <c r="C27" s="48"/>
      <c r="D27" s="48"/>
      <c r="E27" s="48"/>
      <c r="F27" s="48"/>
    </row>
    <row r="28" spans="2:6" ht="19.5" customHeight="1">
      <c r="B28" s="21" t="s">
        <v>16</v>
      </c>
      <c r="C28" s="15">
        <f>SUM(C22:C27)</f>
        <v>0</v>
      </c>
      <c r="D28" s="15"/>
      <c r="E28" s="15"/>
      <c r="F28" s="15"/>
    </row>
    <row r="29" spans="2:6" ht="36.950000000000003" customHeight="1">
      <c r="B29" s="70" t="s">
        <v>45</v>
      </c>
      <c r="C29" s="70"/>
      <c r="D29" s="70"/>
      <c r="E29" s="70"/>
      <c r="F29" s="70"/>
    </row>
    <row r="30" spans="2:6" s="29" customFormat="1" ht="72" customHeight="1">
      <c r="B30" s="35" t="s">
        <v>58</v>
      </c>
      <c r="C30" s="36" t="s">
        <v>60</v>
      </c>
      <c r="D30" s="36" t="s">
        <v>57</v>
      </c>
      <c r="E30" s="36" t="s">
        <v>39</v>
      </c>
      <c r="F30" s="36" t="s">
        <v>40</v>
      </c>
    </row>
    <row r="31" spans="2:6" ht="19.5" customHeight="1">
      <c r="B31" s="51" t="s">
        <v>17</v>
      </c>
      <c r="C31" s="48"/>
      <c r="D31" s="48"/>
      <c r="E31" s="48"/>
      <c r="F31" s="48"/>
    </row>
    <row r="32" spans="2:6" ht="19.5" customHeight="1">
      <c r="B32" s="49"/>
      <c r="C32" s="48"/>
      <c r="D32" s="48"/>
      <c r="E32" s="48"/>
      <c r="F32" s="48"/>
    </row>
    <row r="33" spans="2:6" ht="19.5" customHeight="1">
      <c r="B33" s="49"/>
      <c r="C33" s="48"/>
      <c r="D33" s="48"/>
      <c r="E33" s="48"/>
      <c r="F33" s="48"/>
    </row>
    <row r="34" spans="2:6" ht="19.5" customHeight="1">
      <c r="B34" s="49"/>
      <c r="C34" s="48"/>
      <c r="D34" s="48"/>
      <c r="E34" s="48"/>
      <c r="F34" s="48"/>
    </row>
    <row r="35" spans="2:6" ht="19.5" customHeight="1">
      <c r="B35" s="49"/>
      <c r="C35" s="48"/>
      <c r="D35" s="48"/>
      <c r="E35" s="48"/>
      <c r="F35" s="48"/>
    </row>
    <row r="36" spans="2:6" ht="51" customHeight="1">
      <c r="B36" s="23" t="s">
        <v>26</v>
      </c>
      <c r="C36" s="15">
        <f>SUM(C32:C35)</f>
        <v>0</v>
      </c>
      <c r="D36" s="15"/>
      <c r="E36" s="15"/>
      <c r="F36" s="15"/>
    </row>
    <row r="37" spans="2:6" ht="51" customHeight="1">
      <c r="B37" s="71" t="s">
        <v>22</v>
      </c>
      <c r="C37" s="71"/>
      <c r="D37" s="71"/>
      <c r="E37" s="71"/>
      <c r="F37" s="71"/>
    </row>
    <row r="38" spans="2:6" ht="80.099999999999994" customHeight="1">
      <c r="B38" s="35" t="s">
        <v>53</v>
      </c>
      <c r="C38" s="36" t="s">
        <v>61</v>
      </c>
      <c r="D38" s="36" t="s">
        <v>59</v>
      </c>
      <c r="E38" s="36" t="s">
        <v>41</v>
      </c>
      <c r="F38" s="36" t="s">
        <v>42</v>
      </c>
    </row>
    <row r="39" spans="2:6" ht="19.5" customHeight="1">
      <c r="B39" s="24" t="s">
        <v>30</v>
      </c>
      <c r="C39" s="27">
        <v>63750</v>
      </c>
      <c r="D39" s="16" t="s">
        <v>5</v>
      </c>
      <c r="E39" s="16" t="s">
        <v>28</v>
      </c>
      <c r="F39" s="16" t="s">
        <v>28</v>
      </c>
    </row>
    <row r="40" spans="2:6" s="5" customFormat="1" ht="19.5" customHeight="1">
      <c r="B40" s="49"/>
      <c r="C40" s="48"/>
      <c r="D40" s="48"/>
      <c r="E40" s="48"/>
      <c r="F40" s="48"/>
    </row>
    <row r="41" spans="2:6" s="5" customFormat="1" ht="19.5" customHeight="1">
      <c r="B41" s="49"/>
      <c r="C41" s="48"/>
      <c r="D41" s="48"/>
      <c r="E41" s="48"/>
      <c r="F41" s="48"/>
    </row>
    <row r="42" spans="2:6" s="5" customFormat="1" ht="19.5" customHeight="1">
      <c r="B42" s="49"/>
      <c r="C42" s="48"/>
      <c r="D42" s="48"/>
      <c r="E42" s="48"/>
      <c r="F42" s="48"/>
    </row>
    <row r="43" spans="2:6" ht="19.5" customHeight="1">
      <c r="B43" s="21" t="s">
        <v>27</v>
      </c>
      <c r="C43" s="15">
        <f>SUM(C40:C42)</f>
        <v>0</v>
      </c>
      <c r="D43" s="15"/>
      <c r="E43" s="15"/>
      <c r="F43" s="15"/>
    </row>
    <row r="44" spans="2:6" ht="19.5" customHeight="1">
      <c r="B44" s="26"/>
      <c r="C44" s="15"/>
      <c r="D44" s="15"/>
      <c r="E44" s="15"/>
      <c r="F44" s="15"/>
    </row>
    <row r="45" spans="2:6" ht="19.5" customHeight="1">
      <c r="B45" s="66" t="s">
        <v>46</v>
      </c>
      <c r="C45" s="66"/>
      <c r="D45" s="66"/>
      <c r="E45" s="66"/>
      <c r="F45" s="66"/>
    </row>
    <row r="46" spans="2:6" ht="18.95" customHeight="1" thickBot="1">
      <c r="B46" s="25" t="s">
        <v>24</v>
      </c>
    </row>
    <row r="47" spans="2:6" ht="23.25" thickBot="1">
      <c r="B47" s="39" t="s">
        <v>62</v>
      </c>
      <c r="C47" s="52"/>
      <c r="D47" s="52"/>
      <c r="E47" s="52"/>
      <c r="F47" s="52"/>
    </row>
    <row r="48" spans="2:6" ht="23.25" thickBot="1">
      <c r="B48" s="39" t="s">
        <v>20</v>
      </c>
      <c r="C48" s="52"/>
      <c r="D48" s="52"/>
      <c r="E48" s="52"/>
      <c r="F48" s="52"/>
    </row>
  </sheetData>
  <sheetProtection password="DC01" sheet="1" objects="1" scenarios="1"/>
  <mergeCells count="8">
    <mergeCell ref="B45:F45"/>
    <mergeCell ref="B6:F6"/>
    <mergeCell ref="B3:F3"/>
    <mergeCell ref="B19:F19"/>
    <mergeCell ref="B29:F29"/>
    <mergeCell ref="B37:F37"/>
    <mergeCell ref="C4:F4"/>
    <mergeCell ref="C5:F5"/>
  </mergeCells>
  <conditionalFormatting sqref="B8:F16 B21:F28 B39:F39 B35:F36 B31:F32 B37 B18:D18 B17:E17">
    <cfRule type="expression" dxfId="3" priority="11">
      <formula>MOD(ROW(),2)=0</formula>
    </cfRule>
  </conditionalFormatting>
  <conditionalFormatting sqref="B40:F41">
    <cfRule type="expression" dxfId="2" priority="3">
      <formula>MOD(ROW(),2)=0</formula>
    </cfRule>
  </conditionalFormatting>
  <conditionalFormatting sqref="B42:F44">
    <cfRule type="expression" dxfId="1" priority="2">
      <formula>MOD(ROW(),2)=0</formula>
    </cfRule>
  </conditionalFormatting>
  <conditionalFormatting sqref="B33:F34">
    <cfRule type="expression" dxfId="0" priority="1">
      <formula>MOD(ROW(),2)=0</formula>
    </cfRule>
  </conditionalFormatting>
  <dataValidations count="3">
    <dataValidation type="list" allowBlank="1" showInputMessage="1" showErrorMessage="1" sqref="D21:D27 D31:D35 D39:D42">
      <formula1>$B$8:$B$14</formula1>
    </dataValidation>
    <dataValidation type="list" allowBlank="1" showInputMessage="1" showErrorMessage="1" sqref="E21:E27 F21:F27 E39:E42 F31:F35 F39:F42">
      <formula1>"YES, NO"</formula1>
    </dataValidation>
    <dataValidation type="list" allowBlank="1" showInputMessage="1" showErrorMessage="1" sqref="E31:E35">
      <formula1>"GENERAL LEDGER, TIME SHEETS"</formula1>
    </dataValidation>
  </dataValidations>
  <printOptions horizontalCentered="1"/>
  <pageMargins left="0.25" right="0.25" top="0.75" bottom="0.75" header="0.3" footer="0.3"/>
  <pageSetup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defaultColWidth="8.875" defaultRowHeight="15"/>
  <cols>
    <col min="2" max="2" width="32.625" customWidth="1"/>
  </cols>
  <sheetData>
    <row r="1" spans="1:8" s="10" customFormat="1" ht="34.5" customHeight="1">
      <c r="A1" s="11" t="s">
        <v>6</v>
      </c>
    </row>
    <row r="2" spans="1:8" s="10" customFormat="1">
      <c r="D2" s="6" t="s">
        <v>3</v>
      </c>
    </row>
    <row r="3" spans="1:8" ht="19.5" customHeight="1">
      <c r="B3" t="s">
        <v>0</v>
      </c>
      <c r="C3" s="3">
        <f ca="1">SelectedYear</f>
        <v>2019</v>
      </c>
      <c r="D3" t="e">
        <f ca="1">MATCH(C3,lstYears,0)+1</f>
        <v>#N/A</v>
      </c>
    </row>
    <row r="4" spans="1:8" ht="19.5" customHeight="1">
      <c r="B4" t="s">
        <v>1</v>
      </c>
      <c r="C4" s="3">
        <f ca="1">C3-1</f>
        <v>2018</v>
      </c>
      <c r="D4" t="e">
        <f ca="1">MATCH(C4,lstYears,0)+1</f>
        <v>#N/A</v>
      </c>
    </row>
    <row r="5" spans="1:8" ht="19.5" customHeight="1"/>
    <row r="6" spans="1:8" ht="19.5" customHeight="1" thickBot="1">
      <c r="B6" t="s">
        <v>3</v>
      </c>
      <c r="C6" s="1" t="e">
        <f ca="1">MATCH(C7,lstYears,0)+1</f>
        <v>#N/A</v>
      </c>
      <c r="D6" s="1" t="e">
        <f ca="1">MATCH(D7,lstYears,0)+1</f>
        <v>#N/A</v>
      </c>
      <c r="E6" s="1" t="e">
        <f ca="1">MATCH(E7,lstYears,0)+1</f>
        <v>#N/A</v>
      </c>
      <c r="F6" s="1" t="e">
        <f ca="1">MATCH(F7,lstYears,0)+1</f>
        <v>#N/A</v>
      </c>
      <c r="G6" s="1" t="e">
        <f ca="1">MATCH(G7,lstYears,0)+1</f>
        <v>#N/A</v>
      </c>
    </row>
    <row r="7" spans="1:8" ht="23.25" thickBot="1">
      <c r="B7" s="8" t="s">
        <v>2</v>
      </c>
      <c r="C7" s="12">
        <f ca="1">D7-1</f>
        <v>2015</v>
      </c>
      <c r="D7" s="12">
        <f ca="1">E7-1</f>
        <v>2016</v>
      </c>
      <c r="E7" s="12">
        <f ca="1">F7-1</f>
        <v>2017</v>
      </c>
      <c r="F7" s="12">
        <f ca="1">G7-1</f>
        <v>2018</v>
      </c>
      <c r="G7" s="12">
        <f ca="1">C3</f>
        <v>2019</v>
      </c>
      <c r="H7" s="8"/>
    </row>
    <row r="8" spans="1:8" ht="19.5" customHeight="1">
      <c r="A8" t="e">
        <f>MATCH(B8,'MATCH VERIFICATION '!$B$8:$B$24,0)</f>
        <v>#REF!</v>
      </c>
      <c r="B8" t="e">
        <f>IF(#REF!="","",#REF!)</f>
        <v>#REF!</v>
      </c>
      <c r="C8" t="e">
        <f ca="1">IFERROR(INDEX('MATCH VERIFICATION '!$B$8:$F$24,$A8,C$6),NA())</f>
        <v>#N/A</v>
      </c>
      <c r="D8" t="e">
        <f ca="1">IFERROR(INDEX('MATCH VERIFICATION '!$B$8:$F$24,$A8,D$6),NA())</f>
        <v>#N/A</v>
      </c>
      <c r="E8" t="e">
        <f ca="1">IFERROR(INDEX('MATCH VERIFICATION '!$B$8:$F$24,$A8,E$6),NA())</f>
        <v>#N/A</v>
      </c>
      <c r="F8" t="e">
        <f ca="1">IFERROR(INDEX('MATCH VERIFICATION '!$B$8:$F$24,$A8,F$6),NA())</f>
        <v>#N/A</v>
      </c>
      <c r="G8" t="e">
        <f ca="1">IFERROR(INDEX('MATCH VERIFICATION '!$B$8:$F$24,$A8,G$6),NA())</f>
        <v>#N/A</v>
      </c>
      <c r="H8" s="4" t="str">
        <f ca="1">IFERROR(G8/F8-1,"")</f>
        <v/>
      </c>
    </row>
    <row r="9" spans="1:8" ht="19.5" customHeight="1">
      <c r="A9" t="e">
        <f>MATCH(B9,'MATCH VERIFICATION '!$B$8:$B$24,0)</f>
        <v>#REF!</v>
      </c>
      <c r="B9" t="e">
        <f>IF(#REF!="","",#REF!)</f>
        <v>#REF!</v>
      </c>
      <c r="C9" t="e">
        <f ca="1">IFERROR(INDEX('MATCH VERIFICATION '!$B$8:$F$24,$A9,C$6),NA())</f>
        <v>#N/A</v>
      </c>
      <c r="D9" t="e">
        <f ca="1">IFERROR(INDEX('MATCH VERIFICATION '!$B$8:$F$24,$A9,D$6),NA())</f>
        <v>#N/A</v>
      </c>
      <c r="E9" t="e">
        <f ca="1">IFERROR(INDEX('MATCH VERIFICATION '!$B$8:$F$24,$A9,E$6),NA())</f>
        <v>#N/A</v>
      </c>
      <c r="F9" t="e">
        <f ca="1">IFERROR(INDEX('MATCH VERIFICATION '!$B$8:$F$24,$A9,F$6),NA())</f>
        <v>#N/A</v>
      </c>
      <c r="G9" t="e">
        <f ca="1">IFERROR(INDEX('MATCH VERIFICATION '!$B$8:$F$24,$A9,G$6),NA())</f>
        <v>#N/A</v>
      </c>
      <c r="H9" s="4" t="str">
        <f t="shared" ref="H9:H12" ca="1" si="0">IFERROR(G9/F9-1,"")</f>
        <v/>
      </c>
    </row>
    <row r="10" spans="1:8" ht="19.5" customHeight="1">
      <c r="A10" t="e">
        <f>MATCH(B10,'MATCH VERIFICATION '!$B$8:$B$24,0)</f>
        <v>#REF!</v>
      </c>
      <c r="B10" t="e">
        <f>IF(#REF!="","",#REF!)</f>
        <v>#REF!</v>
      </c>
      <c r="C10" t="e">
        <f ca="1">IFERROR(INDEX('MATCH VERIFICATION '!$B$8:$F$24,$A10,C$6),NA())</f>
        <v>#N/A</v>
      </c>
      <c r="D10" t="e">
        <f ca="1">IFERROR(INDEX('MATCH VERIFICATION '!$B$8:$F$24,$A10,D$6),NA())</f>
        <v>#N/A</v>
      </c>
      <c r="E10" t="e">
        <f ca="1">IFERROR(INDEX('MATCH VERIFICATION '!$B$8:$F$24,$A10,E$6),NA())</f>
        <v>#N/A</v>
      </c>
      <c r="F10" t="e">
        <f ca="1">IFERROR(INDEX('MATCH VERIFICATION '!$B$8:$F$24,$A10,F$6),NA())</f>
        <v>#N/A</v>
      </c>
      <c r="G10" t="e">
        <f ca="1">IFERROR(INDEX('MATCH VERIFICATION '!$B$8:$F$24,$A10,G$6),NA())</f>
        <v>#N/A</v>
      </c>
      <c r="H10" s="4" t="str">
        <f t="shared" ca="1" si="0"/>
        <v/>
      </c>
    </row>
    <row r="11" spans="1:8" ht="19.5" customHeight="1">
      <c r="A11" t="e">
        <f>MATCH(B11,'MATCH VERIFICATION '!$B$8:$B$24,0)</f>
        <v>#REF!</v>
      </c>
      <c r="B11" t="e">
        <f>IF(#REF!="","",#REF!)</f>
        <v>#REF!</v>
      </c>
      <c r="C11" t="e">
        <f ca="1">IFERROR(INDEX('MATCH VERIFICATION '!$B$8:$F$24,$A11,C$6),NA())</f>
        <v>#N/A</v>
      </c>
      <c r="D11" t="e">
        <f ca="1">IFERROR(INDEX('MATCH VERIFICATION '!$B$8:$F$24,$A11,D$6),NA())</f>
        <v>#N/A</v>
      </c>
      <c r="E11" t="e">
        <f ca="1">IFERROR(INDEX('MATCH VERIFICATION '!$B$8:$F$24,$A11,E$6),NA())</f>
        <v>#N/A</v>
      </c>
      <c r="F11" t="e">
        <f ca="1">IFERROR(INDEX('MATCH VERIFICATION '!$B$8:$F$24,$A11,F$6),NA())</f>
        <v>#N/A</v>
      </c>
      <c r="G11" t="e">
        <f ca="1">IFERROR(INDEX('MATCH VERIFICATION '!$B$8:$F$24,$A11,G$6),NA())</f>
        <v>#N/A</v>
      </c>
      <c r="H11" s="4" t="str">
        <f t="shared" ca="1" si="0"/>
        <v/>
      </c>
    </row>
    <row r="12" spans="1:8" ht="19.5" customHeight="1">
      <c r="A12" t="e">
        <f>MATCH(B12,'MATCH VERIFICATION '!$B$8:$B$24,0)</f>
        <v>#REF!</v>
      </c>
      <c r="B12" t="e">
        <f>IF(#REF!="","",#REF!)</f>
        <v>#REF!</v>
      </c>
      <c r="C12" t="e">
        <f ca="1">IFERROR(INDEX('MATCH VERIFICATION '!$B$8:$F$24,$A12,C$6),NA())</f>
        <v>#N/A</v>
      </c>
      <c r="D12" t="e">
        <f ca="1">IFERROR(INDEX('MATCH VERIFICATION '!$B$8:$F$24,$A12,D$6),NA())</f>
        <v>#N/A</v>
      </c>
      <c r="E12" t="e">
        <f ca="1">IFERROR(INDEX('MATCH VERIFICATION '!$B$8:$F$24,$A12,E$6),NA())</f>
        <v>#N/A</v>
      </c>
      <c r="F12" t="e">
        <f ca="1">IFERROR(INDEX('MATCH VERIFICATION '!$B$8:$F$24,$A12,F$6),NA())</f>
        <v>#N/A</v>
      </c>
      <c r="G12" t="e">
        <f ca="1">IFERROR(INDEX('MATCH VERIFICATION '!$B$8:$F$24,$A12,G$6),NA())</f>
        <v>#N/A</v>
      </c>
      <c r="H12" s="4" t="str">
        <f t="shared" ca="1" si="0"/>
        <v/>
      </c>
    </row>
    <row r="13" spans="1:8" ht="15.75" thickBot="1"/>
    <row r="14" spans="1:8" ht="23.25" thickBot="1">
      <c r="B14" s="8" t="s">
        <v>4</v>
      </c>
      <c r="C14" s="8"/>
      <c r="D14" s="8"/>
      <c r="E14" s="8"/>
      <c r="F14" s="8"/>
      <c r="G14" s="8"/>
      <c r="H14" s="8"/>
    </row>
    <row r="15" spans="1:8" ht="19.5" customHeight="1">
      <c r="A15">
        <f>ROWS($B$15:B15)</f>
        <v>1</v>
      </c>
      <c r="B15" t="str">
        <f>IF('MATCH VERIFICATION '!B8=0,"",'MATCH VERIFICATION '!B8)</f>
        <v>ACQUISITION/REHAB</v>
      </c>
      <c r="C15" t="e">
        <f ca="1">IF(B15="",NA(),IFERROR(INDEX('MATCH VERIFICATION '!$B$8:$F$39,$A15,C$6),NA()))</f>
        <v>#N/A</v>
      </c>
      <c r="D15" t="e">
        <f ca="1">IF(B15="",NA(),IFERROR(INDEX('MATCH VERIFICATION '!$B$8:$F$39,$A15,D$6),NA()))</f>
        <v>#N/A</v>
      </c>
      <c r="E15" t="e">
        <f ca="1">IF(B15="",NA(),IFERROR(INDEX('MATCH VERIFICATION '!$B$8:$F$39,$A15,E$6),NA()))</f>
        <v>#N/A</v>
      </c>
      <c r="F15" t="e">
        <f ca="1">IF(B15="",NA(),IFERROR(INDEX('MATCH VERIFICATION '!$B$8:$F$39,$A15,F$6),NA()))</f>
        <v>#N/A</v>
      </c>
      <c r="G15" t="e">
        <f ca="1">IF(B15="",NA(),IFERROR(INDEX('MATCH VERIFICATION '!$B$8:$F$39,$A15,G$6),NA()))</f>
        <v>#N/A</v>
      </c>
    </row>
    <row r="16" spans="1:8" ht="19.5" customHeight="1">
      <c r="A16">
        <f>ROWS($B$15:B16)</f>
        <v>2</v>
      </c>
      <c r="B16" t="str">
        <f>IF('MATCH VERIFICATION '!B9=0,"",'MATCH VERIFICATION '!B9)</f>
        <v>OPERATING EXPENSES</v>
      </c>
      <c r="C16" t="e">
        <f ca="1">IF(B16="",NA(),IFERROR(INDEX('MATCH VERIFICATION '!$B$8:$F$39,$A16,C$6),NA()))</f>
        <v>#N/A</v>
      </c>
      <c r="D16" t="e">
        <f ca="1">IF(B16="",NA(),IFERROR(INDEX('MATCH VERIFICATION '!$B$8:$F$39,$A16,D$6),NA()))</f>
        <v>#N/A</v>
      </c>
      <c r="E16" t="e">
        <f ca="1">IF(B16="",NA(),IFERROR(INDEX('MATCH VERIFICATION '!$B$8:$F$39,$A16,E$6),NA()))</f>
        <v>#N/A</v>
      </c>
      <c r="F16" t="e">
        <f ca="1">IF(B16="",NA(),IFERROR(INDEX('MATCH VERIFICATION '!$B$8:$F$39,$A16,F$6),NA()))</f>
        <v>#N/A</v>
      </c>
      <c r="G16" t="e">
        <f ca="1">IF(B16="",NA(),IFERROR(INDEX('MATCH VERIFICATION '!$B$8:$F$39,$A16,G$6),NA()))</f>
        <v>#N/A</v>
      </c>
    </row>
    <row r="17" spans="1:7" ht="19.5" customHeight="1">
      <c r="A17">
        <f>ROWS($B$15:B17)</f>
        <v>3</v>
      </c>
      <c r="B17" t="str">
        <f>IF('MATCH VERIFICATION '!B10=0,"",'MATCH VERIFICATION '!B10)</f>
        <v>RENTAL ASSISTANCE</v>
      </c>
      <c r="C17" t="e">
        <f ca="1">IF(B17="",NA(),IFERROR(INDEX('MATCH VERIFICATION '!$B$8:$F$39,$A17,C$6),NA()))</f>
        <v>#N/A</v>
      </c>
      <c r="D17" t="e">
        <f ca="1">IF(B17="",NA(),IFERROR(INDEX('MATCH VERIFICATION '!$B$8:$F$39,$A17,D$6),NA()))</f>
        <v>#N/A</v>
      </c>
      <c r="E17" t="e">
        <f ca="1">IF(B17="",NA(),IFERROR(INDEX('MATCH VERIFICATION '!$B$8:$F$39,$A17,E$6),NA()))</f>
        <v>#N/A</v>
      </c>
      <c r="F17" t="e">
        <f ca="1">IF(B17="",NA(),IFERROR(INDEX('MATCH VERIFICATION '!$B$8:$F$39,$A17,F$6),NA()))</f>
        <v>#N/A</v>
      </c>
      <c r="G17" t="e">
        <f ca="1">IF(B17="",NA(),IFERROR(INDEX('MATCH VERIFICATION '!$B$8:$F$39,$A17,G$6),NA()))</f>
        <v>#N/A</v>
      </c>
    </row>
    <row r="18" spans="1:7" ht="19.5" customHeight="1">
      <c r="A18">
        <f>ROWS($B$15:B18)</f>
        <v>4</v>
      </c>
      <c r="B18" t="str">
        <f>IF('MATCH VERIFICATION '!B11=0,"",'MATCH VERIFICATION '!B11)</f>
        <v>SUPPORTIVE SERVICES</v>
      </c>
      <c r="C18" t="e">
        <f ca="1">IF(B18="",NA(),IFERROR(INDEX('MATCH VERIFICATION '!$B$8:$F$39,$A18,C$6),NA()))</f>
        <v>#N/A</v>
      </c>
      <c r="D18" t="e">
        <f ca="1">IF(B18="",NA(),IFERROR(INDEX('MATCH VERIFICATION '!$B$8:$F$39,$A18,D$6),NA()))</f>
        <v>#N/A</v>
      </c>
      <c r="E18" t="e">
        <f ca="1">IF(B18="",NA(),IFERROR(INDEX('MATCH VERIFICATION '!$B$8:$F$39,$A18,E$6),NA()))</f>
        <v>#N/A</v>
      </c>
      <c r="F18" t="e">
        <f ca="1">IF(B18="",NA(),IFERROR(INDEX('MATCH VERIFICATION '!$B$8:$F$39,$A18,F$6),NA()))</f>
        <v>#N/A</v>
      </c>
      <c r="G18" t="e">
        <f ca="1">IF(B18="",NA(),IFERROR(INDEX('MATCH VERIFICATION '!$B$8:$F$39,$A18,G$6),NA()))</f>
        <v>#N/A</v>
      </c>
    </row>
    <row r="19" spans="1:7" ht="19.5" customHeight="1">
      <c r="A19">
        <f>ROWS($B$15:B19)</f>
        <v>5</v>
      </c>
      <c r="B19" t="str">
        <f>IF('MATCH VERIFICATION '!B12=0,"",'MATCH VERIFICATION '!B12)</f>
        <v xml:space="preserve">HMIS </v>
      </c>
      <c r="C19" t="e">
        <f ca="1">IF(B19="",NA(),IFERROR(INDEX('MATCH VERIFICATION '!$B$8:$F$39,$A19,C$6),NA()))</f>
        <v>#N/A</v>
      </c>
      <c r="D19" t="e">
        <f ca="1">IF(B19="",NA(),IFERROR(INDEX('MATCH VERIFICATION '!$B$8:$F$39,$A19,D$6),NA()))</f>
        <v>#N/A</v>
      </c>
      <c r="E19" t="e">
        <f ca="1">IF(B19="",NA(),IFERROR(INDEX('MATCH VERIFICATION '!$B$8:$F$39,$A19,E$6),NA()))</f>
        <v>#N/A</v>
      </c>
      <c r="F19" t="e">
        <f ca="1">IF(B19="",NA(),IFERROR(INDEX('MATCH VERIFICATION '!$B$8:$F$39,$A19,F$6),NA()))</f>
        <v>#N/A</v>
      </c>
      <c r="G19" t="e">
        <f ca="1">IF(B19="",NA(),IFERROR(INDEX('MATCH VERIFICATION '!$B$8:$F$39,$A19,G$6),NA()))</f>
        <v>#N/A</v>
      </c>
    </row>
    <row r="20" spans="1:7" ht="19.5" customHeight="1">
      <c r="A20">
        <f>ROWS($B$15:B20)</f>
        <v>6</v>
      </c>
      <c r="B20" t="str">
        <f>IF('MATCH VERIFICATION '!B13=0,"",'MATCH VERIFICATION '!B13)</f>
        <v xml:space="preserve">ADMINISTRATIVE </v>
      </c>
      <c r="C20" t="e">
        <f ca="1">IF(B20="",NA(),IFERROR(INDEX('MATCH VERIFICATION '!$B$8:$F$39,$A20,C$6),NA()))</f>
        <v>#N/A</v>
      </c>
      <c r="D20" t="e">
        <f ca="1">IF(B20="",NA(),IFERROR(INDEX('MATCH VERIFICATION '!$B$8:$F$39,$A20,D$6),NA()))</f>
        <v>#N/A</v>
      </c>
      <c r="E20" t="e">
        <f ca="1">IF(B20="",NA(),IFERROR(INDEX('MATCH VERIFICATION '!$B$8:$F$39,$A20,E$6),NA()))</f>
        <v>#N/A</v>
      </c>
      <c r="F20" t="e">
        <f ca="1">IF(B20="",NA(),IFERROR(INDEX('MATCH VERIFICATION '!$B$8:$F$39,$A20,F$6),NA()))</f>
        <v>#N/A</v>
      </c>
      <c r="G20" t="e">
        <f ca="1">IF(B20="",NA(),IFERROR(INDEX('MATCH VERIFICATION '!$B$8:$F$39,$A20,G$6),NA()))</f>
        <v>#N/A</v>
      </c>
    </row>
    <row r="21" spans="1:7" ht="19.5" customHeight="1">
      <c r="A21">
        <f>ROWS($B$15:B21)</f>
        <v>7</v>
      </c>
      <c r="B21" t="str">
        <f>IF('MATCH VERIFICATION '!B16=0,"",'MATCH VERIFICATION '!B16)</f>
        <v>TOTAL MATCH ELIGIBLE FUNDING</v>
      </c>
      <c r="C21" t="e">
        <f ca="1">IF(B21="",NA(),IFERROR(INDEX('MATCH VERIFICATION '!$B$8:$F$39,$A21,C$6),NA()))</f>
        <v>#N/A</v>
      </c>
      <c r="D21" t="e">
        <f ca="1">IF(B21="",NA(),IFERROR(INDEX('MATCH VERIFICATION '!$B$8:$F$39,$A21,D$6),NA()))</f>
        <v>#N/A</v>
      </c>
      <c r="E21" t="e">
        <f ca="1">IF(B21="",NA(),IFERROR(INDEX('MATCH VERIFICATION '!$B$8:$F$39,$A21,E$6),NA()))</f>
        <v>#N/A</v>
      </c>
      <c r="F21" t="e">
        <f ca="1">IF(B21="",NA(),IFERROR(INDEX('MATCH VERIFICATION '!$B$8:$F$39,$A21,F$6),NA()))</f>
        <v>#N/A</v>
      </c>
      <c r="G21" t="e">
        <f ca="1">IF(B21="",NA(),IFERROR(INDEX('MATCH VERIFICATION '!$B$8:$F$39,$A21,G$6),NA()))</f>
        <v>#N/A</v>
      </c>
    </row>
    <row r="22" spans="1:7" ht="19.5" customHeight="1">
      <c r="A22">
        <f>ROWS($B$15:B22)</f>
        <v>8</v>
      </c>
      <c r="B22" t="str">
        <f>IF('MATCH VERIFICATION '!B17=0,"",'MATCH VERIFICATION '!B17)</f>
        <v xml:space="preserve">HUD REQUIRED MATCH CONTRIBUTION </v>
      </c>
      <c r="C22" t="e">
        <f ca="1">IF(B22="",NA(),IFERROR(INDEX('MATCH VERIFICATION '!$B$8:$F$39,$A22,C$6),NA()))</f>
        <v>#N/A</v>
      </c>
      <c r="D22" t="e">
        <f ca="1">IF(B22="",NA(),IFERROR(INDEX('MATCH VERIFICATION '!$B$8:$F$39,$A22,D$6),NA()))</f>
        <v>#N/A</v>
      </c>
      <c r="E22" t="e">
        <f ca="1">IF(B22="",NA(),IFERROR(INDEX('MATCH VERIFICATION '!$B$8:$F$39,$A22,E$6),NA()))</f>
        <v>#N/A</v>
      </c>
      <c r="F22" t="e">
        <f ca="1">IF(B22="",NA(),IFERROR(INDEX('MATCH VERIFICATION '!$B$8:$F$39,$A22,F$6),NA()))</f>
        <v>#N/A</v>
      </c>
      <c r="G22" t="e">
        <f ca="1">IF(B22="",NA(),IFERROR(INDEX('MATCH VERIFICATION '!$B$8:$F$39,$A22,G$6),NA()))</f>
        <v>#N/A</v>
      </c>
    </row>
    <row r="23" spans="1:7" ht="19.5" customHeight="1">
      <c r="A23">
        <f>ROWS($B$15:B23)</f>
        <v>9</v>
      </c>
      <c r="B23" t="e">
        <f>IF('MATCH VERIFICATION '!#REF!=0,"",'MATCH VERIFICATION '!#REF!)</f>
        <v>#REF!</v>
      </c>
      <c r="C23" t="e">
        <f>IF(B23="",NA(),IFERROR(INDEX('MATCH VERIFICATION '!$B$8:$F$39,$A23,C$6),NA()))</f>
        <v>#REF!</v>
      </c>
      <c r="D23" t="e">
        <f>IF(B23="",NA(),IFERROR(INDEX('MATCH VERIFICATION '!$B$8:$F$39,$A23,D$6),NA()))</f>
        <v>#REF!</v>
      </c>
      <c r="E23" t="e">
        <f>IF(B23="",NA(),IFERROR(INDEX('MATCH VERIFICATION '!$B$8:$F$39,$A23,E$6),NA()))</f>
        <v>#REF!</v>
      </c>
      <c r="F23" t="e">
        <f>IF(B23="",NA(),IFERROR(INDEX('MATCH VERIFICATION '!$B$8:$F$39,$A23,F$6),NA()))</f>
        <v>#REF!</v>
      </c>
      <c r="G23" t="e">
        <f>IF(B23="",NA(),IFERROR(INDEX('MATCH VERIFICATION '!$B$8:$F$39,$A23,G$6),NA()))</f>
        <v>#REF!</v>
      </c>
    </row>
    <row r="24" spans="1:7" ht="19.5" customHeight="1">
      <c r="A24">
        <f>ROWS($B$15:B24)</f>
        <v>10</v>
      </c>
      <c r="B24" t="e">
        <f>IF('MATCH VERIFICATION '!#REF!=0,"",'MATCH VERIFICATION '!#REF!)</f>
        <v>#REF!</v>
      </c>
      <c r="C24" t="e">
        <f>IF(B24="",NA(),IFERROR(INDEX('MATCH VERIFICATION '!$B$8:$F$39,$A24,C$6),NA()))</f>
        <v>#REF!</v>
      </c>
      <c r="D24" t="e">
        <f>IF(B24="",NA(),IFERROR(INDEX('MATCH VERIFICATION '!$B$8:$F$39,$A24,D$6),NA()))</f>
        <v>#REF!</v>
      </c>
      <c r="E24" t="e">
        <f>IF(B24="",NA(),IFERROR(INDEX('MATCH VERIFICATION '!$B$8:$F$39,$A24,E$6),NA()))</f>
        <v>#REF!</v>
      </c>
      <c r="F24" t="e">
        <f>IF(B24="",NA(),IFERROR(INDEX('MATCH VERIFICATION '!$B$8:$F$39,$A24,F$6),NA()))</f>
        <v>#REF!</v>
      </c>
      <c r="G24" t="e">
        <f>IF(B24="",NA(),IFERROR(INDEX('MATCH VERIFICATION '!$B$8:$F$39,$A24,G$6),NA()))</f>
        <v>#REF!</v>
      </c>
    </row>
    <row r="25" spans="1:7" ht="19.5" customHeight="1">
      <c r="A25">
        <f>ROWS($B$15:B25)</f>
        <v>11</v>
      </c>
      <c r="B25" t="str">
        <f>IF('MATCH VERIFICATION '!B20=0,"",'MATCH VERIFICATION '!B20)</f>
        <v>2a. DOCUMENT THE CASH MATCH SOURCE</v>
      </c>
      <c r="C25" t="e">
        <f ca="1">IF(B25="",NA(),IFERROR(INDEX('MATCH VERIFICATION '!$B$8:$F$39,$A25,C$6),NA()))</f>
        <v>#N/A</v>
      </c>
      <c r="D25" t="e">
        <f ca="1">IF(B25="",NA(),IFERROR(INDEX('MATCH VERIFICATION '!$B$8:$F$39,$A25,D$6),NA()))</f>
        <v>#N/A</v>
      </c>
      <c r="E25" t="e">
        <f ca="1">IF(B25="",NA(),IFERROR(INDEX('MATCH VERIFICATION '!$B$8:$F$39,$A25,E$6),NA()))</f>
        <v>#N/A</v>
      </c>
      <c r="F25" t="e">
        <f ca="1">IF(B25="",NA(),IFERROR(INDEX('MATCH VERIFICATION '!$B$8:$F$39,$A25,F$6),NA()))</f>
        <v>#N/A</v>
      </c>
      <c r="G25" t="e">
        <f ca="1">IF(B25="",NA(),IFERROR(INDEX('MATCH VERIFICATION '!$B$8:$F$39,$A25,G$6),NA()))</f>
        <v>#N/A</v>
      </c>
    </row>
    <row r="26" spans="1:7" ht="19.5" customHeight="1">
      <c r="A26">
        <f>ROWS($B$15:B26)</f>
        <v>12</v>
      </c>
      <c r="B26" t="str">
        <f>IF('MATCH VERIFICATION '!B21=0,"",'MATCH VERIFICATION '!B21)</f>
        <v>Ex. HSH General Fund grant</v>
      </c>
      <c r="C26" t="e">
        <f ca="1">IF(B26="",NA(),IFERROR(INDEX('MATCH VERIFICATION '!$B$8:$F$39,$A26,C$6),NA()))</f>
        <v>#N/A</v>
      </c>
      <c r="D26" t="e">
        <f ca="1">IF(B26="",NA(),IFERROR(INDEX('MATCH VERIFICATION '!$B$8:$F$39,$A26,D$6),NA()))</f>
        <v>#N/A</v>
      </c>
      <c r="E26" t="e">
        <f ca="1">IF(B26="",NA(),IFERROR(INDEX('MATCH VERIFICATION '!$B$8:$F$39,$A26,E$6),NA()))</f>
        <v>#N/A</v>
      </c>
      <c r="F26" t="e">
        <f ca="1">IF(B26="",NA(),IFERROR(INDEX('MATCH VERIFICATION '!$B$8:$F$39,$A26,F$6),NA()))</f>
        <v>#N/A</v>
      </c>
      <c r="G26" t="e">
        <f ca="1">IF(B26="",NA(),IFERROR(INDEX('MATCH VERIFICATION '!$B$8:$F$39,$A26,G$6),NA()))</f>
        <v>#N/A</v>
      </c>
    </row>
    <row r="27" spans="1:7" ht="19.5" customHeight="1">
      <c r="A27">
        <f>ROWS($B$15:B27)</f>
        <v>13</v>
      </c>
      <c r="B27" t="str">
        <f>IF('MATCH VERIFICATION '!B22=0,"",'MATCH VERIFICATION '!B22)</f>
        <v/>
      </c>
      <c r="C27" t="e">
        <f>IF(B27="",NA(),IFERROR(INDEX('MATCH VERIFICATION '!$B$8:$F$39,$A27,C$6),NA()))</f>
        <v>#N/A</v>
      </c>
      <c r="D27" t="e">
        <f>IF(B27="",NA(),IFERROR(INDEX('MATCH VERIFICATION '!$B$8:$F$39,$A27,D$6),NA()))</f>
        <v>#N/A</v>
      </c>
      <c r="E27" t="e">
        <f>IF(B27="",NA(),IFERROR(INDEX('MATCH VERIFICATION '!$B$8:$F$39,$A27,E$6),NA()))</f>
        <v>#N/A</v>
      </c>
      <c r="F27" t="e">
        <f>IF(B27="",NA(),IFERROR(INDEX('MATCH VERIFICATION '!$B$8:$F$39,$A27,F$6),NA()))</f>
        <v>#N/A</v>
      </c>
      <c r="G27" t="e">
        <f>IF(B27="",NA(),IFERROR(INDEX('MATCH VERIFICATION '!$B$8:$F$39,$A27,G$6),NA()))</f>
        <v>#N/A</v>
      </c>
    </row>
    <row r="28" spans="1:7" ht="19.5" customHeight="1">
      <c r="A28">
        <f>ROWS($B$15:B28)</f>
        <v>14</v>
      </c>
      <c r="B28" t="str">
        <f>IF('MATCH VERIFICATION '!B23=0,"",'MATCH VERIFICATION '!B23)</f>
        <v/>
      </c>
      <c r="C28" t="e">
        <f>IF(B28="",NA(),IFERROR(INDEX('MATCH VERIFICATION '!$B$8:$F$39,$A28,C$6),NA()))</f>
        <v>#N/A</v>
      </c>
      <c r="D28" t="e">
        <f>IF(B28="",NA(),IFERROR(INDEX('MATCH VERIFICATION '!$B$8:$F$39,$A28,D$6),NA()))</f>
        <v>#N/A</v>
      </c>
      <c r="E28" t="e">
        <f>IF(B28="",NA(),IFERROR(INDEX('MATCH VERIFICATION '!$B$8:$F$39,$A28,E$6),NA()))</f>
        <v>#N/A</v>
      </c>
      <c r="F28" t="e">
        <f>IF(B28="",NA(),IFERROR(INDEX('MATCH VERIFICATION '!$B$8:$F$39,$A28,F$6),NA()))</f>
        <v>#N/A</v>
      </c>
      <c r="G28" t="e">
        <f>IF(B28="",NA(),IFERROR(INDEX('MATCH VERIFICATION '!$B$8:$F$39,$A28,G$6),NA()))</f>
        <v>#N/A</v>
      </c>
    </row>
    <row r="29" spans="1:7" ht="19.5" customHeight="1">
      <c r="A29">
        <f>ROWS($B$15:B29)</f>
        <v>15</v>
      </c>
      <c r="B29" t="str">
        <f>IF('MATCH VERIFICATION '!B24=0,"",'MATCH VERIFICATION '!B24)</f>
        <v/>
      </c>
      <c r="C29" t="e">
        <f>IF(B29="",NA(),IFERROR(INDEX('MATCH VERIFICATION '!$B$8:$F$39,$A29,C$6),NA()))</f>
        <v>#N/A</v>
      </c>
      <c r="D29" t="e">
        <f>IF(B29="",NA(),IFERROR(INDEX('MATCH VERIFICATION '!$B$8:$F$39,$A29,D$6),NA()))</f>
        <v>#N/A</v>
      </c>
      <c r="E29" t="e">
        <f>IF(B29="",NA(),IFERROR(INDEX('MATCH VERIFICATION '!$B$8:$F$39,$A29,E$6),NA()))</f>
        <v>#N/A</v>
      </c>
      <c r="F29" t="e">
        <f>IF(B29="",NA(),IFERROR(INDEX('MATCH VERIFICATION '!$B$8:$F$39,$A29,F$6),NA()))</f>
        <v>#N/A</v>
      </c>
      <c r="G29" t="e">
        <f>IF(B29="",NA(),IFERROR(INDEX('MATCH VERIFICATION '!$B$8:$F$39,$A29,G$6),NA()))</f>
        <v>#N/A</v>
      </c>
    </row>
    <row r="30" spans="1:7" ht="19.5" customHeight="1">
      <c r="A30">
        <f>ROWS($B$15:B30)</f>
        <v>16</v>
      </c>
      <c r="B30" t="str">
        <f>IF('MATCH VERIFICATION '!B25=0,"",'MATCH VERIFICATION '!B25)</f>
        <v/>
      </c>
      <c r="C30" t="e">
        <f>IF(B30="",NA(),IFERROR(INDEX('MATCH VERIFICATION '!$B$8:$F$39,$A30,C$6),NA()))</f>
        <v>#N/A</v>
      </c>
      <c r="D30" t="e">
        <f>IF(B30="",NA(),IFERROR(INDEX('MATCH VERIFICATION '!$B$8:$F$39,$A30,D$6),NA()))</f>
        <v>#N/A</v>
      </c>
      <c r="E30" t="e">
        <f>IF(B30="",NA(),IFERROR(INDEX('MATCH VERIFICATION '!$B$8:$F$39,$A30,E$6),NA()))</f>
        <v>#N/A</v>
      </c>
      <c r="F30" t="e">
        <f>IF(B30="",NA(),IFERROR(INDEX('MATCH VERIFICATION '!$B$8:$F$39,$A30,F$6),NA()))</f>
        <v>#N/A</v>
      </c>
      <c r="G30" t="e">
        <f>IF(B30="",NA(),IFERROR(INDEX('MATCH VERIFICATION '!$B$8:$F$39,$A30,G$6),NA()))</f>
        <v>#N/A</v>
      </c>
    </row>
    <row r="31" spans="1:7" ht="19.5" customHeight="1">
      <c r="A31">
        <f>ROWS($B$15:B31)</f>
        <v>17</v>
      </c>
      <c r="B31" t="str">
        <f>IF('MATCH VERIFICATION '!B26=0,"",'MATCH VERIFICATION '!B26)</f>
        <v/>
      </c>
      <c r="C31" t="e">
        <f>IF(B31="",NA(),IFERROR(INDEX('MATCH VERIFICATION '!$B$8:$F$39,$A31,C$6),NA()))</f>
        <v>#N/A</v>
      </c>
      <c r="D31" t="e">
        <f>IF(B31="",NA(),IFERROR(INDEX('MATCH VERIFICATION '!$B$8:$F$39,$A31,D$6),NA()))</f>
        <v>#N/A</v>
      </c>
      <c r="E31" t="e">
        <f>IF(B31="",NA(),IFERROR(INDEX('MATCH VERIFICATION '!$B$8:$F$39,$A31,E$6),NA()))</f>
        <v>#N/A</v>
      </c>
      <c r="F31" t="e">
        <f>IF(B31="",NA(),IFERROR(INDEX('MATCH VERIFICATION '!$B$8:$F$39,$A31,F$6),NA()))</f>
        <v>#N/A</v>
      </c>
      <c r="G31" t="e">
        <f>IF(B31="",NA(),IFERROR(INDEX('MATCH VERIFICATION '!$B$8:$F$39,$A31,G$6),NA()))</f>
        <v>#N/A</v>
      </c>
    </row>
    <row r="32" spans="1:7" ht="19.5" customHeight="1">
      <c r="A32">
        <f>ROWS($B$15:B32)</f>
        <v>18</v>
      </c>
      <c r="B32" t="str">
        <f>IF('MATCH VERIFICATION '!B27=0,"",'MATCH VERIFICATION '!B27)</f>
        <v/>
      </c>
      <c r="C32" t="e">
        <f>IF(B32="",NA(),IFERROR(INDEX('MATCH VERIFICATION '!$B$8:$F$39,$A32,C$6),NA()))</f>
        <v>#N/A</v>
      </c>
      <c r="D32" t="e">
        <f>IF(B32="",NA(),IFERROR(INDEX('MATCH VERIFICATION '!$B$8:$F$39,$A32,D$6),NA()))</f>
        <v>#N/A</v>
      </c>
      <c r="E32" t="e">
        <f>IF(B32="",NA(),IFERROR(INDEX('MATCH VERIFICATION '!$B$8:$F$39,$A32,E$6),NA()))</f>
        <v>#N/A</v>
      </c>
      <c r="F32" t="e">
        <f>IF(B32="",NA(),IFERROR(INDEX('MATCH VERIFICATION '!$B$8:$F$39,$A32,F$6),NA()))</f>
        <v>#N/A</v>
      </c>
      <c r="G32" t="e">
        <f>IF(B32="",NA(),IFERROR(INDEX('MATCH VERIFICATION '!$B$8:$F$39,$A32,G$6),NA()))</f>
        <v>#N/A</v>
      </c>
    </row>
    <row r="33" spans="1:7" ht="19.5" customHeight="1">
      <c r="A33">
        <f>ROWS($B$15:B33)</f>
        <v>19</v>
      </c>
      <c r="B33" t="str">
        <f>IF('MATCH VERIFICATION '!B28=0,"",'MATCH VERIFICATION '!B28)</f>
        <v xml:space="preserve">CASH MATCH CONTRIBUTION </v>
      </c>
      <c r="C33" t="e">
        <f ca="1">IF(B33="",NA(),IFERROR(INDEX('MATCH VERIFICATION '!$B$8:$F$39,$A33,C$6),NA()))</f>
        <v>#N/A</v>
      </c>
      <c r="D33" t="e">
        <f ca="1">IF(B33="",NA(),IFERROR(INDEX('MATCH VERIFICATION '!$B$8:$F$39,$A33,D$6),NA()))</f>
        <v>#N/A</v>
      </c>
      <c r="E33" t="e">
        <f ca="1">IF(B33="",NA(),IFERROR(INDEX('MATCH VERIFICATION '!$B$8:$F$39,$A33,E$6),NA()))</f>
        <v>#N/A</v>
      </c>
      <c r="F33" t="e">
        <f ca="1">IF(B33="",NA(),IFERROR(INDEX('MATCH VERIFICATION '!$B$8:$F$39,$A33,F$6),NA()))</f>
        <v>#N/A</v>
      </c>
      <c r="G33" t="e">
        <f ca="1">IF(B33="",NA(),IFERROR(INDEX('MATCH VERIFICATION '!$B$8:$F$39,$A33,G$6),NA()))</f>
        <v>#N/A</v>
      </c>
    </row>
    <row r="34" spans="1:7" ht="19.5" customHeight="1">
      <c r="A34">
        <f>ROWS($B$15:B34)</f>
        <v>20</v>
      </c>
      <c r="B34" t="str">
        <f>IF('MATCH VERIFICATION '!B30=0,"",'MATCH VERIFICATION '!B30)</f>
        <v>3a. DOCUMENT IN-KIND MATCH SOURCE: PROFESSIONAL &amp; VOLUNTEER SERVICES ONLY</v>
      </c>
      <c r="C34" t="e">
        <f ca="1">IF(B34="",NA(),IFERROR(INDEX('MATCH VERIFICATION '!$B$8:$F$39,$A34,C$6),NA()))</f>
        <v>#N/A</v>
      </c>
      <c r="D34" t="e">
        <f ca="1">IF(B34="",NA(),IFERROR(INDEX('MATCH VERIFICATION '!$B$8:$F$39,$A34,D$6),NA()))</f>
        <v>#N/A</v>
      </c>
      <c r="E34" t="e">
        <f ca="1">IF(B34="",NA(),IFERROR(INDEX('MATCH VERIFICATION '!$B$8:$F$39,$A34,E$6),NA()))</f>
        <v>#N/A</v>
      </c>
      <c r="F34" t="e">
        <f ca="1">IF(B34="",NA(),IFERROR(INDEX('MATCH VERIFICATION '!$B$8:$F$39,$A34,F$6),NA()))</f>
        <v>#N/A</v>
      </c>
      <c r="G34" t="e">
        <f ca="1">IF(B34="",NA(),IFERROR(INDEX('MATCH VERIFICATION '!$B$8:$F$39,$A34,G$6),NA()))</f>
        <v>#N/A</v>
      </c>
    </row>
    <row r="35" spans="1:7" ht="19.5" customHeight="1">
      <c r="A35">
        <f>ROWS($B$15:B35)</f>
        <v>21</v>
      </c>
      <c r="B35" t="str">
        <f>IF('MATCH VERIFICATION '!B31=0,"",'MATCH VERIFICATION '!B31)</f>
        <v xml:space="preserve">Ex. Americorp Volunteers </v>
      </c>
      <c r="C35" t="e">
        <f ca="1">IF(B35="",NA(),IFERROR(INDEX('MATCH VERIFICATION '!$B$8:$F$39,$A35,C$6),NA()))</f>
        <v>#N/A</v>
      </c>
      <c r="D35" t="e">
        <f ca="1">IF(B35="",NA(),IFERROR(INDEX('MATCH VERIFICATION '!$B$8:$F$39,$A35,D$6),NA()))</f>
        <v>#N/A</v>
      </c>
      <c r="E35" t="e">
        <f ca="1">IF(B35="",NA(),IFERROR(INDEX('MATCH VERIFICATION '!$B$8:$F$39,$A35,E$6),NA()))</f>
        <v>#N/A</v>
      </c>
      <c r="F35" t="e">
        <f ca="1">IF(B35="",NA(),IFERROR(INDEX('MATCH VERIFICATION '!$B$8:$F$39,$A35,F$6),NA()))</f>
        <v>#N/A</v>
      </c>
      <c r="G35" t="e">
        <f ca="1">IF(B35="",NA(),IFERROR(INDEX('MATCH VERIFICATION '!$B$8:$F$39,$A35,G$6),NA()))</f>
        <v>#N/A</v>
      </c>
    </row>
    <row r="36" spans="1:7" ht="19.5" customHeight="1">
      <c r="A36">
        <f>ROWS($B$15:B36)</f>
        <v>22</v>
      </c>
      <c r="B36" t="str">
        <f>IF('MATCH VERIFICATION '!B35=0,"",'MATCH VERIFICATION '!B35)</f>
        <v/>
      </c>
      <c r="C36" t="e">
        <f>IF(B36="",NA(),IFERROR(INDEX('MATCH VERIFICATION '!$B$8:$F$39,$A36,C$6),NA()))</f>
        <v>#N/A</v>
      </c>
      <c r="D36" t="e">
        <f>IF(B36="",NA(),IFERROR(INDEX('MATCH VERIFICATION '!$B$8:$F$39,$A36,D$6),NA()))</f>
        <v>#N/A</v>
      </c>
      <c r="E36" t="e">
        <f>IF(B36="",NA(),IFERROR(INDEX('MATCH VERIFICATION '!$B$8:$F$39,$A36,E$6),NA()))</f>
        <v>#N/A</v>
      </c>
      <c r="F36" t="e">
        <f>IF(B36="",NA(),IFERROR(INDEX('MATCH VERIFICATION '!$B$8:$F$39,$A36,F$6),NA()))</f>
        <v>#N/A</v>
      </c>
      <c r="G36" t="e">
        <f>IF(B36="",NA(),IFERROR(INDEX('MATCH VERIFICATION '!$B$8:$F$39,$A36,G$6),NA()))</f>
        <v>#N/A</v>
      </c>
    </row>
    <row r="37" spans="1:7" ht="19.5" customHeight="1">
      <c r="A37">
        <f>ROWS($B$15:B37)</f>
        <v>23</v>
      </c>
      <c r="B37" t="str">
        <f>IF('MATCH VERIFICATION '!B36=0,"",'MATCH VERIFICATION '!B36)</f>
        <v xml:space="preserve">VALUE OF PROFESSIONAL/VOLUNTEER IN KIND SERVICES MATCH CONTRIBUTION </v>
      </c>
      <c r="C37" t="e">
        <f ca="1">IF(B37="",NA(),IFERROR(INDEX('MATCH VERIFICATION '!$B$8:$F$39,$A37,C$6),NA()))</f>
        <v>#N/A</v>
      </c>
      <c r="D37" t="e">
        <f ca="1">IF(B37="",NA(),IFERROR(INDEX('MATCH VERIFICATION '!$B$8:$F$39,$A37,D$6),NA()))</f>
        <v>#N/A</v>
      </c>
      <c r="E37" t="e">
        <f ca="1">IF(B37="",NA(),IFERROR(INDEX('MATCH VERIFICATION '!$B$8:$F$39,$A37,E$6),NA()))</f>
        <v>#N/A</v>
      </c>
      <c r="F37" t="e">
        <f ca="1">IF(B37="",NA(),IFERROR(INDEX('MATCH VERIFICATION '!$B$8:$F$39,$A37,F$6),NA()))</f>
        <v>#N/A</v>
      </c>
      <c r="G37" t="e">
        <f ca="1">IF(B37="",NA(),IFERROR(INDEX('MATCH VERIFICATION '!$B$8:$F$39,$A37,G$6),NA()))</f>
        <v>#N/A</v>
      </c>
    </row>
    <row r="38" spans="1:7" ht="19.5" customHeight="1">
      <c r="A38">
        <f>ROWS($B$15:B38)</f>
        <v>24</v>
      </c>
      <c r="B38" t="str">
        <f>IF('MATCH VERIFICATION '!B38=0,"",'MATCH VERIFICATION '!B38)</f>
        <v>4a. DOCUMENT IN-KIND MATCH SOURCE: PROPERTY, EQUIPMENT, DONATIONS</v>
      </c>
      <c r="C38" t="e">
        <f ca="1">IF(B38="",NA(),IFERROR(INDEX('MATCH VERIFICATION '!$B$8:$F$39,$A38,C$6),NA()))</f>
        <v>#N/A</v>
      </c>
      <c r="D38" t="e">
        <f ca="1">IF(B38="",NA(),IFERROR(INDEX('MATCH VERIFICATION '!$B$8:$F$39,$A38,D$6),NA()))</f>
        <v>#N/A</v>
      </c>
      <c r="E38" t="e">
        <f ca="1">IF(B38="",NA(),IFERROR(INDEX('MATCH VERIFICATION '!$B$8:$F$39,$A38,E$6),NA()))</f>
        <v>#N/A</v>
      </c>
      <c r="F38" t="e">
        <f ca="1">IF(B38="",NA(),IFERROR(INDEX('MATCH VERIFICATION '!$B$8:$F$39,$A38,F$6),NA()))</f>
        <v>#N/A</v>
      </c>
      <c r="G38" t="e">
        <f ca="1">IF(B38="",NA(),IFERROR(INDEX('MATCH VERIFICATION '!$B$8:$F$39,$A38,G$6),NA()))</f>
        <v>#N/A</v>
      </c>
    </row>
    <row r="39" spans="1:7" ht="19.5" customHeight="1">
      <c r="A39">
        <f>ROWS($B$15:B39)</f>
        <v>25</v>
      </c>
      <c r="B39" t="str">
        <f>IF('MATCH VERIFICATION '!B39=0,"",'MATCH VERIFICATION '!B39)</f>
        <v xml:space="preserve">Mattress King: new mattresses for units </v>
      </c>
      <c r="C39" t="e">
        <f ca="1">IF(B39="",NA(),IFERROR(INDEX('MATCH VERIFICATION '!$B$8:$F$39,$A39,C$6),NA()))</f>
        <v>#N/A</v>
      </c>
      <c r="D39" t="e">
        <f ca="1">IF(B39="",NA(),IFERROR(INDEX('MATCH VERIFICATION '!$B$8:$F$39,$A39,D$6),NA()))</f>
        <v>#N/A</v>
      </c>
      <c r="E39" t="e">
        <f ca="1">IF(B39="",NA(),IFERROR(INDEX('MATCH VERIFICATION '!$B$8:$F$39,$A39,E$6),NA()))</f>
        <v>#N/A</v>
      </c>
      <c r="F39" t="e">
        <f ca="1">IF(B39="",NA(),IFERROR(INDEX('MATCH VERIFICATION '!$B$8:$F$39,$A39,F$6),NA()))</f>
        <v>#N/A</v>
      </c>
      <c r="G39" t="e">
        <f ca="1">IF(B39="",NA(),IFERROR(INDEX('MATCH VERIFICATION '!$B$8:$F$39,$A39,G$6),NA()))</f>
        <v>#N/A</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MATCH VERIFICATION </vt:lpstr>
      <vt:lpstr>Calculations</vt:lpstr>
      <vt:lpstr>SelectedYear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Darlene Mathews</dc:creator>
  <cp:lastModifiedBy>Gold-VM</cp:lastModifiedBy>
  <cp:lastPrinted>2019-12-06T17:27:20Z</cp:lastPrinted>
  <dcterms:created xsi:type="dcterms:W3CDTF">2012-09-25T18:06:39Z</dcterms:created>
  <dcterms:modified xsi:type="dcterms:W3CDTF">2019-12-13T23:27:47Z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TF10000046</vt:lpwstr>
  </property>
</Properties>
</file>